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1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2.xml><?xml version="1.0" encoding="utf-8"?>
<comments xmlns="http://schemas.openxmlformats.org/spreadsheetml/2006/main">
  <authors>
    <author>PS</author>
  </authors>
  <commentList>
    <comment ref="B11" authorId="0">
      <text>
        <r>
          <rPr>
            <sz val="10"/>
            <rFont val="Arial"/>
            <family val="2"/>
          </rPr>
          <t>Vedligeholdelseskonto: I denne sammenhæng forstået som gårdlaugets samlede opsparing minus grundfonden til uforudsete udgifter</t>
        </r>
      </text>
    </comment>
    <comment ref="B12" authorId="0">
      <text>
        <r>
          <rPr>
            <sz val="10"/>
            <rFont val="Arial"/>
            <family val="2"/>
          </rPr>
          <t>Året indtægt minus udgifter til poster, som ligger udenfor vedligeholdelsesplan – fx administration og sociale arrangementer</t>
        </r>
      </text>
    </comment>
    <comment ref="E12" authorId="0">
      <text>
        <r>
          <rPr>
            <sz val="10"/>
            <rFont val="Arial"/>
            <family val="2"/>
          </rPr>
          <t>Indtægt 47.970 fratrukket  10.800 i ikke-vedligeholdelsesudgifter</t>
        </r>
      </text>
    </comment>
    <comment ref="B13" authorId="0">
      <text>
        <r>
          <rPr>
            <sz val="10"/>
            <rFont val="Arial"/>
            <family val="2"/>
          </rPr>
          <t>Året samlede udgift til vedligehold</t>
        </r>
      </text>
    </comment>
    <comment ref="C14" authorId="0">
      <text>
        <r>
          <rPr>
            <sz val="10"/>
            <rFont val="Arial"/>
            <family val="2"/>
          </rPr>
          <t>Saldo ultimo 2011</t>
        </r>
      </text>
    </comment>
    <comment ref="E16" authorId="0">
      <text>
        <r>
          <rPr>
            <sz val="10"/>
            <rFont val="Arial"/>
            <family val="2"/>
          </rPr>
          <t>Maling indkøbt 2012</t>
        </r>
      </text>
    </comment>
    <comment ref="F18" authorId="0">
      <text>
        <r>
          <rPr>
            <sz val="10"/>
            <rFont val="Arial"/>
            <family val="2"/>
          </rPr>
          <t>Flyttet et år frem – til reperation af låger</t>
        </r>
      </text>
    </comment>
    <comment ref="E22" authorId="0">
      <text>
        <r>
          <rPr>
            <sz val="10"/>
            <rFont val="Arial"/>
            <family val="2"/>
          </rPr>
          <t>Sat op</t>
        </r>
      </text>
    </comment>
    <comment ref="E23" authorId="0">
      <text>
        <r>
          <rPr>
            <sz val="10"/>
            <rFont val="Arial"/>
            <family val="2"/>
          </rPr>
          <t>Ny post – tage dårligere end først antaget</t>
        </r>
      </text>
    </comment>
    <comment ref="E24" authorId="0">
      <text>
        <r>
          <rPr>
            <sz val="10"/>
            <rFont val="Arial"/>
            <family val="2"/>
          </rPr>
          <t>Ny post</t>
        </r>
      </text>
    </comment>
    <comment ref="D28" authorId="0">
      <text>
        <r>
          <rPr>
            <sz val="10"/>
            <rFont val="Arial"/>
            <family val="2"/>
          </rPr>
          <t>sand</t>
        </r>
      </text>
    </comment>
    <comment ref="E28" authorId="0">
      <text>
        <r>
          <rPr>
            <sz val="10"/>
            <rFont val="Arial"/>
            <family val="2"/>
          </rPr>
          <t>Sand</t>
        </r>
      </text>
    </comment>
    <comment ref="E40" authorId="0">
      <text>
        <r>
          <rPr>
            <sz val="10"/>
            <rFont val="Arial"/>
            <family val="2"/>
          </rPr>
          <t>Ny post</t>
        </r>
      </text>
    </comment>
    <comment ref="E46" authorId="0">
      <text>
        <r>
          <rPr>
            <sz val="10"/>
            <rFont val="Arial"/>
            <family val="2"/>
          </rPr>
          <t>Sat op</t>
        </r>
      </text>
    </comment>
    <comment ref="E47" authorId="0">
      <text>
        <r>
          <rPr>
            <sz val="10"/>
            <rFont val="Arial"/>
            <family val="2"/>
          </rPr>
          <t>Ny post</t>
        </r>
      </text>
    </comment>
    <comment ref="E48" authorId="0">
      <text>
        <r>
          <rPr>
            <sz val="10"/>
            <rFont val="Arial"/>
            <family val="2"/>
          </rPr>
          <t>Ny post</t>
        </r>
      </text>
    </comment>
    <comment ref="E59" authorId="0">
      <text>
        <r>
          <rPr>
            <sz val="10"/>
            <rFont val="Arial"/>
            <family val="2"/>
          </rPr>
          <t>Er repareret i starten af 2013</t>
        </r>
      </text>
    </comment>
    <comment ref="E63" authorId="0">
      <text>
        <r>
          <rPr>
            <sz val="10"/>
            <rFont val="Arial"/>
            <family val="2"/>
          </rPr>
          <t>Nedsat – vi har nogle pærer fra 2012</t>
        </r>
      </text>
    </comment>
    <comment ref="E67" authorId="0">
      <text>
        <r>
          <rPr>
            <sz val="10"/>
            <rFont val="Arial"/>
            <family val="2"/>
          </rPr>
          <t>Flyttet fra hække/buske til fældning&amp;plantning af træer</t>
        </r>
      </text>
    </comment>
    <comment ref="E83" authorId="0">
      <text>
        <r>
          <rPr>
            <sz val="10"/>
            <rFont val="Arial"/>
            <family val="2"/>
          </rPr>
          <t>Ny post:Wire til tyverisikring</t>
        </r>
      </text>
    </comment>
    <comment ref="E84" authorId="0">
      <text>
        <r>
          <rPr>
            <sz val="10"/>
            <rFont val="Arial"/>
            <family val="2"/>
          </rPr>
          <t>Maling indkøbt 2012</t>
        </r>
      </text>
    </comment>
  </commentList>
</comments>
</file>

<file path=xl/sharedStrings.xml><?xml version="1.0" encoding="utf-8"?>
<sst xmlns="http://schemas.openxmlformats.org/spreadsheetml/2006/main" count="178" uniqueCount="104">
  <si>
    <t>Total</t>
  </si>
  <si>
    <t>Plankeværk</t>
  </si>
  <si>
    <t>År</t>
  </si>
  <si>
    <t>Udgift til</t>
  </si>
  <si>
    <t>Maling 2012</t>
  </si>
  <si>
    <t>Reparation 2012</t>
  </si>
  <si>
    <t>2013-2022</t>
  </si>
  <si>
    <t>Opsparing til maling 2022</t>
  </si>
  <si>
    <t>2013-2027</t>
  </si>
  <si>
    <t>Løbende udskiftning af enkelt dele + maling</t>
  </si>
  <si>
    <t>Skure og espalier</t>
  </si>
  <si>
    <t>En spand maling til nye brædder 2012</t>
  </si>
  <si>
    <t>30 nye brædder</t>
  </si>
  <si>
    <t>Opsparing til maling i 2013</t>
  </si>
  <si>
    <t>Opsparring vedligehold af tag</t>
  </si>
  <si>
    <t>15 nye brædder</t>
  </si>
  <si>
    <t>Derefter</t>
  </si>
  <si>
    <t>Opsparing til næste gang maling</t>
  </si>
  <si>
    <t>Fliser</t>
  </si>
  <si>
    <t>2012-2016</t>
  </si>
  <si>
    <t>Opsparing omlægning af fliser</t>
  </si>
  <si>
    <t>Opsparing omlægning næste gang</t>
  </si>
  <si>
    <t>Kloak</t>
  </si>
  <si>
    <t>Opsparing til løbende reparation af kloakker</t>
  </si>
  <si>
    <t>Havemøbler</t>
  </si>
  <si>
    <t>2012-2027</t>
  </si>
  <si>
    <t>Opsparring udskiftning af havemøbler</t>
  </si>
  <si>
    <t>Olie til havemøbler</t>
  </si>
  <si>
    <t>Sandkase</t>
  </si>
  <si>
    <t>Opsparring til sand</t>
  </si>
  <si>
    <t>Opsparing til udskiftning i 2016</t>
  </si>
  <si>
    <t>Opsparing til næste udskiftning</t>
  </si>
  <si>
    <t>Legehus</t>
  </si>
  <si>
    <t>Haveredskaber</t>
  </si>
  <si>
    <t>3 nye haveredskaber</t>
  </si>
  <si>
    <t>Trillebør</t>
  </si>
  <si>
    <t>2012-2013</t>
  </si>
  <si>
    <t>Opsparing til ny i 2013</t>
  </si>
  <si>
    <t>Opsparing til ny hvert 4. år</t>
  </si>
  <si>
    <t>Plæneklipper</t>
  </si>
  <si>
    <t>2012-2015</t>
  </si>
  <si>
    <t>Opsparing til ny i 2015</t>
  </si>
  <si>
    <t>Opsparing til ny hvert 9. år</t>
  </si>
  <si>
    <t>Fejemaskine</t>
  </si>
  <si>
    <t>2012-2022</t>
  </si>
  <si>
    <t>Opsparing til ny i 2022</t>
  </si>
  <si>
    <t>Opsparing til ny hvert 15. år</t>
  </si>
  <si>
    <t>Elektriske installationer</t>
  </si>
  <si>
    <t>Nye pærer</t>
  </si>
  <si>
    <t>Opsparing elektriker-regning</t>
  </si>
  <si>
    <t>Træer</t>
  </si>
  <si>
    <t>2012-2025</t>
  </si>
  <si>
    <t>Opsparing til nye træer</t>
  </si>
  <si>
    <t>Opsparing fældning af træer</t>
  </si>
  <si>
    <t>Opsparring til beskæring og topkapning af træer</t>
  </si>
  <si>
    <t>Jord, græsfrø, gødning mv</t>
  </si>
  <si>
    <t>Samlet hvert år</t>
  </si>
  <si>
    <t>Planter</t>
  </si>
  <si>
    <t>3 vinranker til espalier</t>
  </si>
  <si>
    <t>Blomster til den enkelte ejendom</t>
  </si>
  <si>
    <t>Tørrestativ</t>
  </si>
  <si>
    <t>Etablering af tørrestativ inkl maling</t>
  </si>
  <si>
    <t>Vedligeholdelsesplan v. 2.2</t>
  </si>
  <si>
    <t>Minimum saldo:</t>
  </si>
  <si>
    <t>Udgift kontrol:</t>
  </si>
  <si>
    <t>Vedligeholdelseskonto</t>
  </si>
  <si>
    <t>Total 16 år</t>
  </si>
  <si>
    <t>Pr år</t>
  </si>
  <si>
    <t>Ind</t>
  </si>
  <si>
    <t>Ud</t>
  </si>
  <si>
    <t>Ultimo saldo</t>
  </si>
  <si>
    <t>Maling</t>
  </si>
  <si>
    <t>Reparation</t>
  </si>
  <si>
    <t>Løbende udskiftning af enkelte dele</t>
  </si>
  <si>
    <t>Skure og pergola</t>
  </si>
  <si>
    <t>Udskiftning af brædder</t>
  </si>
  <si>
    <t>Vedligeholdelse af tage</t>
  </si>
  <si>
    <t>Ladcykelfastgørelse</t>
  </si>
  <si>
    <t>Nye skure</t>
  </si>
  <si>
    <t>Omlægning af nuværende fliser</t>
  </si>
  <si>
    <t>Nye havemøbler</t>
  </si>
  <si>
    <t>Nyt sand</t>
  </si>
  <si>
    <t>Ny sandkasse</t>
  </si>
  <si>
    <t>Sandkasselåg/stolpe</t>
  </si>
  <si>
    <t>Nyt legehus</t>
  </si>
  <si>
    <t>Haveredskaber &amp; værktøj</t>
  </si>
  <si>
    <t>Småredkaber</t>
  </si>
  <si>
    <t>Saltvogn</t>
  </si>
  <si>
    <t>Ekstra hækkeklipper</t>
  </si>
  <si>
    <t>Ny trillebør</t>
  </si>
  <si>
    <t>Ny plæneklipper</t>
  </si>
  <si>
    <t>Benzin</t>
  </si>
  <si>
    <t>Ny fejemaskine</t>
  </si>
  <si>
    <t>Reperation af fejemaskine</t>
  </si>
  <si>
    <t>Nye pærer og lign.</t>
  </si>
  <si>
    <t>Vedligehold af elektriske installationer</t>
  </si>
  <si>
    <t>Plantning af nye træer</t>
  </si>
  <si>
    <t>Fældning af træer</t>
  </si>
  <si>
    <t>Beskæring og topkapning af træer</t>
  </si>
  <si>
    <t>Klipning af hække &amp; beskæring af buske</t>
  </si>
  <si>
    <t>Udgift til gartner</t>
  </si>
  <si>
    <t>Vinranker til pergola &amp; tørrestativ</t>
  </si>
  <si>
    <t>Etablering af tørrestativ</t>
  </si>
  <si>
    <t>Wire og kroge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</si>
</sst>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000"/>
  </numFmts>
  <fonts count="45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4"/>
      <name val="Tahoma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sz val="10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3" fontId="0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33" borderId="0" xfId="0" applyNumberFormat="1" applyFont="1" applyFill="1" applyAlignment="1">
      <alignment horizontal="right" vertical="top"/>
    </xf>
    <xf numFmtId="3" fontId="0" fillId="0" borderId="0" xfId="0" applyNumberFormat="1" applyFont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4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 vertical="top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vertical="top"/>
    </xf>
    <xf numFmtId="0" fontId="0" fillId="34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horizontal="right" vertical="top"/>
    </xf>
    <xf numFmtId="3" fontId="4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4" fontId="4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 vertical="top"/>
    </xf>
    <xf numFmtId="3" fontId="4" fillId="35" borderId="0" xfId="0" applyNumberFormat="1" applyFont="1" applyFill="1" applyAlignment="1">
      <alignment vertical="top"/>
    </xf>
    <xf numFmtId="3" fontId="0" fillId="35" borderId="0" xfId="0" applyNumberFormat="1" applyFont="1" applyFill="1" applyAlignment="1">
      <alignment vertical="top"/>
    </xf>
    <xf numFmtId="3" fontId="7" fillId="0" borderId="0" xfId="0" applyNumberFormat="1" applyFont="1" applyAlignment="1">
      <alignment vertical="top"/>
    </xf>
    <xf numFmtId="3" fontId="8" fillId="0" borderId="0" xfId="0" applyNumberFormat="1" applyFont="1" applyFill="1" applyAlignment="1">
      <alignment horizontal="right" vertical="top"/>
    </xf>
    <xf numFmtId="1" fontId="1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3" fontId="1" fillId="0" borderId="0" xfId="0" applyNumberFormat="1" applyFont="1" applyFill="1" applyAlignment="1">
      <alignment vertical="top"/>
    </xf>
    <xf numFmtId="3" fontId="1" fillId="0" borderId="0" xfId="0" applyNumberFormat="1" applyFont="1" applyAlignment="1">
      <alignment horizontal="center" vertical="top"/>
    </xf>
    <xf numFmtId="3" fontId="4" fillId="36" borderId="0" xfId="0" applyNumberFormat="1" applyFont="1" applyFill="1" applyAlignment="1">
      <alignment horizontal="right" vertical="top"/>
    </xf>
    <xf numFmtId="3" fontId="4" fillId="33" borderId="0" xfId="0" applyNumberFormat="1" applyFont="1" applyFill="1" applyAlignment="1">
      <alignment horizontal="right" vertical="top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3" fillId="36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right" vertical="top"/>
    </xf>
    <xf numFmtId="3" fontId="9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Fill="1" applyAlignment="1">
      <alignment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3" fontId="2" fillId="0" borderId="0" xfId="0" applyNumberFormat="1" applyFont="1" applyAlignment="1">
      <alignment vertical="top"/>
    </xf>
    <xf numFmtId="3" fontId="4" fillId="0" borderId="0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36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36" borderId="0" xfId="0" applyNumberFormat="1" applyFont="1" applyFill="1" applyBorder="1" applyAlignment="1">
      <alignment horizontal="right" vertical="top"/>
    </xf>
    <xf numFmtId="3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3" fontId="4" fillId="36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zoomScalePageLayoutView="0" workbookViewId="0" topLeftCell="A1">
      <selection activeCell="B13" sqref="B13"/>
    </sheetView>
  </sheetViews>
  <sheetFormatPr defaultColWidth="11.57421875" defaultRowHeight="12.75"/>
  <cols>
    <col min="1" max="1" width="9.8515625" style="1" customWidth="1"/>
    <col min="2" max="2" width="40.140625" style="1" customWidth="1"/>
    <col min="3" max="4" width="11.57421875" style="1" customWidth="1"/>
    <col min="5" max="5" width="11.57421875" style="2" customWidth="1"/>
    <col min="6" max="16384" width="11.57421875" style="1" customWidth="1"/>
  </cols>
  <sheetData>
    <row r="1" spans="1:20" ht="12.75">
      <c r="A1" s="3">
        <f>SUM(E2:T2)/16</f>
        <v>43128.125</v>
      </c>
      <c r="B1" s="1">
        <f>A1-41000+6000</f>
        <v>8128.125</v>
      </c>
      <c r="E1" s="4">
        <v>2012</v>
      </c>
      <c r="F1" s="5">
        <f aca="true" t="shared" si="0" ref="F1:T1">E1+1</f>
        <v>2013</v>
      </c>
      <c r="G1" s="5">
        <f t="shared" si="0"/>
        <v>2014</v>
      </c>
      <c r="H1" s="5">
        <f t="shared" si="0"/>
        <v>2015</v>
      </c>
      <c r="I1" s="5">
        <f t="shared" si="0"/>
        <v>2016</v>
      </c>
      <c r="J1" s="5">
        <f t="shared" si="0"/>
        <v>2017</v>
      </c>
      <c r="K1" s="5">
        <f t="shared" si="0"/>
        <v>2018</v>
      </c>
      <c r="L1" s="5">
        <f t="shared" si="0"/>
        <v>2019</v>
      </c>
      <c r="M1" s="5">
        <f t="shared" si="0"/>
        <v>2020</v>
      </c>
      <c r="N1" s="5">
        <f t="shared" si="0"/>
        <v>2021</v>
      </c>
      <c r="O1" s="5">
        <f t="shared" si="0"/>
        <v>2022</v>
      </c>
      <c r="P1" s="5">
        <f t="shared" si="0"/>
        <v>2023</v>
      </c>
      <c r="Q1" s="5">
        <f t="shared" si="0"/>
        <v>2024</v>
      </c>
      <c r="R1" s="5">
        <f t="shared" si="0"/>
        <v>2025</v>
      </c>
      <c r="S1" s="5">
        <f t="shared" si="0"/>
        <v>2026</v>
      </c>
      <c r="T1" s="5">
        <f t="shared" si="0"/>
        <v>2027</v>
      </c>
    </row>
    <row r="2" spans="1:25" s="9" customFormat="1" ht="12.75">
      <c r="A2" s="6">
        <f>8.12813/41</f>
        <v>0.19824707317073173</v>
      </c>
      <c r="B2" s="7" t="s">
        <v>0</v>
      </c>
      <c r="C2" s="7"/>
      <c r="D2" s="7"/>
      <c r="E2" s="8">
        <f aca="true" t="shared" si="1" ref="E2:T2">SUM(E4:E197)</f>
        <v>66250</v>
      </c>
      <c r="F2" s="8">
        <f t="shared" si="1"/>
        <v>56000</v>
      </c>
      <c r="G2" s="8">
        <f t="shared" si="1"/>
        <v>47400</v>
      </c>
      <c r="H2" s="8">
        <f t="shared" si="1"/>
        <v>51000</v>
      </c>
      <c r="I2" s="8">
        <f t="shared" si="1"/>
        <v>47150</v>
      </c>
      <c r="J2" s="8">
        <f t="shared" si="1"/>
        <v>39450</v>
      </c>
      <c r="K2" s="8">
        <f t="shared" si="1"/>
        <v>39450</v>
      </c>
      <c r="L2" s="8">
        <f t="shared" si="1"/>
        <v>39450</v>
      </c>
      <c r="M2" s="8">
        <f t="shared" si="1"/>
        <v>39450</v>
      </c>
      <c r="N2" s="8">
        <f t="shared" si="1"/>
        <v>39450</v>
      </c>
      <c r="O2" s="8">
        <f t="shared" si="1"/>
        <v>39450</v>
      </c>
      <c r="P2" s="8">
        <f t="shared" si="1"/>
        <v>38350</v>
      </c>
      <c r="Q2" s="8">
        <f t="shared" si="1"/>
        <v>38350</v>
      </c>
      <c r="R2" s="8">
        <f t="shared" si="1"/>
        <v>38350</v>
      </c>
      <c r="S2" s="8">
        <f t="shared" si="1"/>
        <v>35250</v>
      </c>
      <c r="T2" s="8">
        <f t="shared" si="1"/>
        <v>35250</v>
      </c>
      <c r="Y2" s="6"/>
    </row>
    <row r="3" spans="1:24" ht="18">
      <c r="A3" s="102" t="s">
        <v>1</v>
      </c>
      <c r="B3" s="102"/>
      <c r="C3" s="10"/>
      <c r="D3" s="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11" t="s">
        <v>2</v>
      </c>
      <c r="B4" s="12" t="s">
        <v>3</v>
      </c>
      <c r="C4" s="12"/>
      <c r="D4" s="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13">
        <v>2012</v>
      </c>
      <c r="B5" s="14" t="s">
        <v>4</v>
      </c>
      <c r="C5" s="14"/>
      <c r="D5" s="14"/>
      <c r="E5" s="2">
        <v>5000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13">
        <v>2012</v>
      </c>
      <c r="B6" s="14" t="s">
        <v>5</v>
      </c>
      <c r="C6" s="14"/>
      <c r="D6" s="14"/>
      <c r="E6" s="2">
        <v>13500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13" t="s">
        <v>6</v>
      </c>
      <c r="B7" s="14" t="s">
        <v>7</v>
      </c>
      <c r="C7" s="14"/>
      <c r="D7" s="14"/>
      <c r="F7" s="15">
        <v>500</v>
      </c>
      <c r="G7" s="15">
        <v>500</v>
      </c>
      <c r="H7" s="15">
        <v>500</v>
      </c>
      <c r="I7" s="15">
        <v>500</v>
      </c>
      <c r="J7" s="15">
        <v>500</v>
      </c>
      <c r="K7" s="15">
        <v>500</v>
      </c>
      <c r="L7" s="15">
        <v>500</v>
      </c>
      <c r="M7" s="15">
        <v>500</v>
      </c>
      <c r="N7" s="15">
        <v>500</v>
      </c>
      <c r="O7" s="15">
        <v>500</v>
      </c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13" t="s">
        <v>8</v>
      </c>
      <c r="B8" s="14" t="s">
        <v>9</v>
      </c>
      <c r="C8" s="14"/>
      <c r="D8" s="14"/>
      <c r="F8" s="16">
        <v>3000</v>
      </c>
      <c r="G8" s="16">
        <v>3000</v>
      </c>
      <c r="H8" s="16">
        <v>3000</v>
      </c>
      <c r="I8" s="16">
        <v>3000</v>
      </c>
      <c r="J8" s="16">
        <v>3000</v>
      </c>
      <c r="K8" s="16">
        <v>3000</v>
      </c>
      <c r="L8" s="16">
        <v>3000</v>
      </c>
      <c r="M8" s="16">
        <v>3000</v>
      </c>
      <c r="N8" s="16">
        <v>3000</v>
      </c>
      <c r="O8" s="16">
        <v>3000</v>
      </c>
      <c r="P8" s="16">
        <v>3000</v>
      </c>
      <c r="Q8" s="16">
        <v>3000</v>
      </c>
      <c r="R8" s="16">
        <v>3000</v>
      </c>
      <c r="S8" s="16">
        <v>3000</v>
      </c>
      <c r="T8" s="16">
        <v>3000</v>
      </c>
      <c r="U8" s="2"/>
      <c r="V8" s="2"/>
      <c r="W8" s="2"/>
      <c r="X8" s="2"/>
    </row>
    <row r="9" spans="1:24" ht="12.75">
      <c r="A9" s="17"/>
      <c r="B9" s="18"/>
      <c r="C9" s="18"/>
      <c r="D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6:24" ht="12.75"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>
      <c r="A11" s="102" t="s">
        <v>10</v>
      </c>
      <c r="B11" s="102"/>
      <c r="C11" s="10"/>
      <c r="D11" s="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19">
        <v>2012</v>
      </c>
      <c r="B12" s="19" t="s">
        <v>11</v>
      </c>
      <c r="C12" s="19"/>
      <c r="D12" s="19"/>
      <c r="E12" s="2">
        <v>500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19"/>
      <c r="B13" s="19" t="s">
        <v>12</v>
      </c>
      <c r="C13" s="19"/>
      <c r="D13" s="19"/>
      <c r="E13" s="17">
        <v>900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19"/>
      <c r="B14" s="19" t="s">
        <v>13</v>
      </c>
      <c r="C14" s="19"/>
      <c r="D14" s="19"/>
      <c r="E14" s="2">
        <v>2500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19"/>
      <c r="B15" s="19" t="s">
        <v>14</v>
      </c>
      <c r="C15" s="19"/>
      <c r="D15" s="19"/>
      <c r="E15" s="2">
        <v>300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19">
        <v>2013</v>
      </c>
      <c r="B16" s="19" t="s">
        <v>15</v>
      </c>
      <c r="C16" s="19"/>
      <c r="D16" s="19"/>
      <c r="F16" s="17">
        <v>450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19"/>
      <c r="B17" s="19" t="s">
        <v>13</v>
      </c>
      <c r="C17" s="19"/>
      <c r="D17" s="19"/>
      <c r="F17" s="2">
        <v>2500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19"/>
      <c r="B18" s="19" t="s">
        <v>14</v>
      </c>
      <c r="C18" s="19"/>
      <c r="D18" s="19"/>
      <c r="F18" s="2">
        <v>300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17" t="s">
        <v>16</v>
      </c>
      <c r="B19" s="19" t="s">
        <v>15</v>
      </c>
      <c r="C19" s="19"/>
      <c r="D19" s="19"/>
      <c r="F19" s="2"/>
      <c r="G19" s="20">
        <v>450</v>
      </c>
      <c r="H19" s="20">
        <v>450</v>
      </c>
      <c r="I19" s="20">
        <v>450</v>
      </c>
      <c r="J19" s="20">
        <v>450</v>
      </c>
      <c r="K19" s="20">
        <v>450</v>
      </c>
      <c r="L19" s="20">
        <v>450</v>
      </c>
      <c r="M19" s="20">
        <v>450</v>
      </c>
      <c r="N19" s="20">
        <v>450</v>
      </c>
      <c r="O19" s="20">
        <v>450</v>
      </c>
      <c r="P19" s="20">
        <v>450</v>
      </c>
      <c r="Q19" s="20">
        <v>450</v>
      </c>
      <c r="R19" s="20">
        <v>450</v>
      </c>
      <c r="S19" s="20">
        <v>450</v>
      </c>
      <c r="T19" s="20">
        <v>450</v>
      </c>
      <c r="U19" s="2"/>
      <c r="V19" s="2"/>
      <c r="W19" s="2"/>
      <c r="X19" s="2"/>
    </row>
    <row r="20" spans="1:24" ht="12.75">
      <c r="A20" s="19"/>
      <c r="B20" s="19" t="s">
        <v>17</v>
      </c>
      <c r="C20" s="19"/>
      <c r="D20" s="19"/>
      <c r="F20" s="2"/>
      <c r="G20" s="20">
        <v>500</v>
      </c>
      <c r="H20" s="20">
        <v>500</v>
      </c>
      <c r="I20" s="20">
        <v>500</v>
      </c>
      <c r="J20" s="20">
        <v>500</v>
      </c>
      <c r="K20" s="20">
        <v>500</v>
      </c>
      <c r="L20" s="20">
        <v>500</v>
      </c>
      <c r="M20" s="20">
        <v>500</v>
      </c>
      <c r="N20" s="20">
        <v>500</v>
      </c>
      <c r="O20" s="20">
        <v>500</v>
      </c>
      <c r="P20" s="20">
        <v>500</v>
      </c>
      <c r="Q20" s="20">
        <v>500</v>
      </c>
      <c r="R20" s="20">
        <v>500</v>
      </c>
      <c r="S20" s="20">
        <v>500</v>
      </c>
      <c r="T20" s="20">
        <v>500</v>
      </c>
      <c r="U20" s="2"/>
      <c r="V20" s="2"/>
      <c r="W20" s="2"/>
      <c r="X20" s="2"/>
    </row>
    <row r="21" spans="1:24" ht="12.75">
      <c r="A21" s="19"/>
      <c r="B21" s="19" t="s">
        <v>14</v>
      </c>
      <c r="C21" s="19"/>
      <c r="D21" s="19"/>
      <c r="F21" s="2"/>
      <c r="G21" s="2">
        <v>300</v>
      </c>
      <c r="H21" s="2">
        <v>300</v>
      </c>
      <c r="I21" s="2">
        <v>300</v>
      </c>
      <c r="J21" s="2">
        <v>300</v>
      </c>
      <c r="K21" s="2">
        <v>300</v>
      </c>
      <c r="L21" s="2">
        <v>300</v>
      </c>
      <c r="M21" s="2">
        <v>300</v>
      </c>
      <c r="N21" s="2">
        <v>300</v>
      </c>
      <c r="O21" s="2">
        <v>300</v>
      </c>
      <c r="P21" s="2">
        <v>300</v>
      </c>
      <c r="Q21" s="2">
        <v>300</v>
      </c>
      <c r="R21" s="2">
        <v>300</v>
      </c>
      <c r="S21" s="2">
        <v>300</v>
      </c>
      <c r="T21" s="2">
        <v>300</v>
      </c>
      <c r="U21" s="2"/>
      <c r="V21" s="2"/>
      <c r="W21" s="2"/>
      <c r="X21" s="2"/>
    </row>
    <row r="22" spans="1:24" ht="12.75">
      <c r="A22" s="19"/>
      <c r="B22" s="19"/>
      <c r="C22" s="19"/>
      <c r="D22" s="1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6:24" ht="12.75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>
      <c r="A24" s="21" t="s">
        <v>18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22" t="s">
        <v>2</v>
      </c>
      <c r="B25" s="23" t="s">
        <v>3</v>
      </c>
      <c r="C25" s="23"/>
      <c r="D25" s="23"/>
      <c r="E25" s="1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24" t="s">
        <v>19</v>
      </c>
      <c r="B26" s="24" t="s">
        <v>20</v>
      </c>
      <c r="C26" s="25">
        <v>47000</v>
      </c>
      <c r="D26" s="25">
        <f>SUM(E26:T27)</f>
        <v>84000</v>
      </c>
      <c r="E26" s="26"/>
      <c r="F26" s="26">
        <v>10000</v>
      </c>
      <c r="G26" s="26">
        <v>10000</v>
      </c>
      <c r="H26" s="26">
        <v>10000</v>
      </c>
      <c r="I26" s="26">
        <v>10000</v>
      </c>
      <c r="J26" s="27"/>
      <c r="K26" s="27"/>
      <c r="L26" s="27"/>
      <c r="M26" s="27"/>
      <c r="N26" s="27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24" t="s">
        <v>16</v>
      </c>
      <c r="B27" s="24" t="s">
        <v>21</v>
      </c>
      <c r="C27" s="24"/>
      <c r="D27" s="24"/>
      <c r="F27" s="2"/>
      <c r="G27" s="2"/>
      <c r="H27" s="27"/>
      <c r="I27" s="27"/>
      <c r="J27" s="26">
        <v>4000</v>
      </c>
      <c r="K27" s="26">
        <v>4000</v>
      </c>
      <c r="L27" s="26">
        <v>4000</v>
      </c>
      <c r="M27" s="26">
        <v>4000</v>
      </c>
      <c r="N27" s="26">
        <v>4000</v>
      </c>
      <c r="O27" s="26">
        <v>4000</v>
      </c>
      <c r="P27" s="26">
        <v>4000</v>
      </c>
      <c r="Q27" s="26">
        <v>4000</v>
      </c>
      <c r="R27" s="26">
        <v>4000</v>
      </c>
      <c r="S27" s="26">
        <v>4000</v>
      </c>
      <c r="T27" s="26">
        <v>4000</v>
      </c>
      <c r="U27" s="2"/>
      <c r="V27" s="2"/>
      <c r="W27" s="2"/>
      <c r="X27" s="2"/>
    </row>
    <row r="28" spans="1:24" ht="12.75">
      <c r="A28" s="24"/>
      <c r="B28" s="24"/>
      <c r="C28" s="24"/>
      <c r="D28" s="24">
        <f>D26-C26</f>
        <v>37000</v>
      </c>
      <c r="F28" s="2"/>
      <c r="G28" s="2"/>
      <c r="H28" s="2"/>
      <c r="I28" s="2"/>
      <c r="J28" s="2"/>
      <c r="K28" s="2"/>
      <c r="L28" s="2"/>
      <c r="M28" s="2"/>
      <c r="N28" s="2"/>
      <c r="O28" s="27"/>
      <c r="P28" s="27"/>
      <c r="Q28" s="27"/>
      <c r="R28" s="27"/>
      <c r="S28" s="27"/>
      <c r="T28" s="27"/>
      <c r="U28" s="2"/>
      <c r="V28" s="2"/>
      <c r="W28" s="2"/>
      <c r="X28" s="2"/>
    </row>
    <row r="29" spans="1:24" ht="12.75">
      <c r="A29" s="24"/>
      <c r="B29" s="24"/>
      <c r="C29" s="24"/>
      <c r="D29" s="24"/>
      <c r="F29" s="2"/>
      <c r="G29" s="2"/>
      <c r="H29" s="2"/>
      <c r="I29" s="2"/>
      <c r="J29" s="2"/>
      <c r="K29" s="2"/>
      <c r="L29" s="2"/>
      <c r="M29" s="2"/>
      <c r="N29" s="2"/>
      <c r="O29" s="27"/>
      <c r="P29" s="27"/>
      <c r="Q29" s="27"/>
      <c r="R29" s="27"/>
      <c r="S29" s="27"/>
      <c r="T29" s="27"/>
      <c r="U29" s="2"/>
      <c r="V29" s="2"/>
      <c r="W29" s="2"/>
      <c r="X29" s="2"/>
    </row>
    <row r="30" spans="1:24" ht="18">
      <c r="A30" s="21" t="s">
        <v>22</v>
      </c>
      <c r="F30" s="2"/>
      <c r="G30" s="2"/>
      <c r="H30" s="2"/>
      <c r="I30" s="2"/>
      <c r="J30" s="2"/>
      <c r="K30" s="2"/>
      <c r="L30" s="2"/>
      <c r="M30" s="2"/>
      <c r="N30" s="2"/>
      <c r="O30" s="27"/>
      <c r="P30" s="27"/>
      <c r="Q30" s="27"/>
      <c r="R30" s="27"/>
      <c r="S30" s="27"/>
      <c r="T30" s="27"/>
      <c r="U30" s="2"/>
      <c r="V30" s="2"/>
      <c r="W30" s="2"/>
      <c r="X30" s="2"/>
    </row>
    <row r="31" spans="1:24" ht="12.75">
      <c r="A31" s="22" t="s">
        <v>2</v>
      </c>
      <c r="B31" s="23" t="s">
        <v>3</v>
      </c>
      <c r="C31" s="23"/>
      <c r="D31" s="23"/>
      <c r="F31" s="2"/>
      <c r="G31" s="2"/>
      <c r="H31" s="2"/>
      <c r="I31" s="2"/>
      <c r="J31" s="2"/>
      <c r="K31" s="2"/>
      <c r="L31" s="2"/>
      <c r="M31" s="2"/>
      <c r="N31" s="2"/>
      <c r="O31" s="27"/>
      <c r="P31" s="27"/>
      <c r="Q31" s="27"/>
      <c r="R31" s="27"/>
      <c r="S31" s="27"/>
      <c r="T31" s="27"/>
      <c r="U31" s="2"/>
      <c r="V31" s="2"/>
      <c r="W31" s="2"/>
      <c r="X31" s="2"/>
    </row>
    <row r="32" spans="1:24" ht="12.75">
      <c r="A32" s="28" t="s">
        <v>8</v>
      </c>
      <c r="B32" s="24" t="s">
        <v>23</v>
      </c>
      <c r="C32" s="24"/>
      <c r="D32" s="24"/>
      <c r="E32" s="27"/>
      <c r="F32" s="27">
        <v>8000</v>
      </c>
      <c r="G32" s="27">
        <v>8000</v>
      </c>
      <c r="H32" s="27">
        <v>8000</v>
      </c>
      <c r="I32" s="27">
        <v>8000</v>
      </c>
      <c r="J32" s="27">
        <v>8000</v>
      </c>
      <c r="K32" s="27">
        <v>8000</v>
      </c>
      <c r="L32" s="27">
        <v>8000</v>
      </c>
      <c r="M32" s="27">
        <v>8000</v>
      </c>
      <c r="N32" s="27">
        <v>8000</v>
      </c>
      <c r="O32" s="27">
        <v>8000</v>
      </c>
      <c r="P32" s="27">
        <v>8000</v>
      </c>
      <c r="Q32" s="27">
        <v>8000</v>
      </c>
      <c r="R32" s="27">
        <v>8000</v>
      </c>
      <c r="S32" s="27">
        <v>8000</v>
      </c>
      <c r="T32" s="27">
        <v>8000</v>
      </c>
      <c r="U32" s="2"/>
      <c r="V32" s="2"/>
      <c r="W32" s="2"/>
      <c r="X32" s="2"/>
    </row>
    <row r="33" spans="1:24" ht="12.75">
      <c r="A33" s="22"/>
      <c r="B33" s="23"/>
      <c r="C33" s="23"/>
      <c r="D33" s="23"/>
      <c r="F33" s="2"/>
      <c r="G33" s="2"/>
      <c r="H33" s="2"/>
      <c r="I33" s="2"/>
      <c r="J33" s="2"/>
      <c r="K33" s="2"/>
      <c r="L33" s="2"/>
      <c r="M33" s="2"/>
      <c r="N33" s="2"/>
      <c r="O33" s="27"/>
      <c r="P33" s="27"/>
      <c r="Q33" s="27"/>
      <c r="R33" s="27"/>
      <c r="S33" s="27"/>
      <c r="T33" s="27"/>
      <c r="U33" s="2"/>
      <c r="V33" s="2"/>
      <c r="W33" s="2"/>
      <c r="X33" s="2"/>
    </row>
    <row r="34" spans="1:24" ht="12.75">
      <c r="A34" s="24"/>
      <c r="B34" s="24"/>
      <c r="C34" s="24"/>
      <c r="D34" s="2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8">
      <c r="A35" s="103" t="s">
        <v>24</v>
      </c>
      <c r="B35" s="103"/>
      <c r="C35" s="29"/>
      <c r="D35" s="29"/>
      <c r="F35" s="2"/>
      <c r="G35" s="2"/>
      <c r="H35" s="2">
        <f>(6000/10)*6</f>
        <v>3600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22" t="s">
        <v>2</v>
      </c>
      <c r="B36" s="23" t="s">
        <v>3</v>
      </c>
      <c r="C36" s="23"/>
      <c r="D36" s="2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28" t="s">
        <v>25</v>
      </c>
      <c r="B37" s="24" t="s">
        <v>26</v>
      </c>
      <c r="C37" s="25">
        <v>100000</v>
      </c>
      <c r="D37" s="25">
        <f>SUM(E37:T37)</f>
        <v>69000</v>
      </c>
      <c r="E37" s="27">
        <v>10000</v>
      </c>
      <c r="F37" s="27">
        <v>10000</v>
      </c>
      <c r="G37" s="27">
        <v>3500</v>
      </c>
      <c r="H37" s="27">
        <v>3500</v>
      </c>
      <c r="I37" s="27">
        <v>3500</v>
      </c>
      <c r="J37" s="27">
        <v>3500</v>
      </c>
      <c r="K37" s="27">
        <v>3500</v>
      </c>
      <c r="L37" s="27">
        <v>3500</v>
      </c>
      <c r="M37" s="27">
        <v>3500</v>
      </c>
      <c r="N37" s="27">
        <v>3500</v>
      </c>
      <c r="O37" s="27">
        <v>3500</v>
      </c>
      <c r="P37" s="27">
        <v>3500</v>
      </c>
      <c r="Q37" s="27">
        <v>3500</v>
      </c>
      <c r="R37" s="27">
        <v>3500</v>
      </c>
      <c r="S37" s="27">
        <v>3500</v>
      </c>
      <c r="T37" s="27">
        <v>3500</v>
      </c>
      <c r="U37" s="2"/>
      <c r="V37" s="2"/>
      <c r="W37" s="2"/>
      <c r="X37" s="2"/>
    </row>
    <row r="38" spans="1:24" ht="12.75">
      <c r="A38" s="28" t="s">
        <v>25</v>
      </c>
      <c r="B38" s="24" t="s">
        <v>27</v>
      </c>
      <c r="C38" s="24"/>
      <c r="D38" s="24">
        <f>D37-C37</f>
        <v>-31000</v>
      </c>
      <c r="E38" s="26">
        <v>500</v>
      </c>
      <c r="F38" s="26">
        <v>500</v>
      </c>
      <c r="G38" s="26">
        <v>500</v>
      </c>
      <c r="H38" s="26">
        <v>500</v>
      </c>
      <c r="I38" s="26">
        <v>500</v>
      </c>
      <c r="J38" s="26">
        <v>500</v>
      </c>
      <c r="K38" s="26">
        <v>500</v>
      </c>
      <c r="L38" s="26">
        <v>500</v>
      </c>
      <c r="M38" s="26">
        <v>500</v>
      </c>
      <c r="N38" s="26">
        <v>500</v>
      </c>
      <c r="O38" s="26">
        <v>500</v>
      </c>
      <c r="P38" s="26">
        <v>500</v>
      </c>
      <c r="Q38" s="26">
        <v>500</v>
      </c>
      <c r="R38" s="26">
        <v>500</v>
      </c>
      <c r="S38" s="26">
        <v>500</v>
      </c>
      <c r="T38" s="26">
        <v>500</v>
      </c>
      <c r="U38" s="2"/>
      <c r="V38" s="2"/>
      <c r="W38" s="2"/>
      <c r="X38" s="2"/>
    </row>
    <row r="39" spans="1:24" ht="12.75">
      <c r="A39" s="24"/>
      <c r="B39" s="24"/>
      <c r="C39" s="24"/>
      <c r="D39" s="2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6:24" ht="12.75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8">
      <c r="A41" s="102" t="s">
        <v>28</v>
      </c>
      <c r="B41" s="102"/>
      <c r="C41" s="10"/>
      <c r="D41" s="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2" t="s">
        <v>2</v>
      </c>
      <c r="B42" s="23" t="s">
        <v>3</v>
      </c>
      <c r="C42" s="23"/>
      <c r="D42" s="2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8" t="s">
        <v>25</v>
      </c>
      <c r="B43" s="24" t="s">
        <v>29</v>
      </c>
      <c r="C43" s="24"/>
      <c r="D43" s="24"/>
      <c r="E43" s="27">
        <v>500</v>
      </c>
      <c r="F43" s="27">
        <v>500</v>
      </c>
      <c r="G43" s="27">
        <v>500</v>
      </c>
      <c r="H43" s="27">
        <v>500</v>
      </c>
      <c r="I43" s="27">
        <v>500</v>
      </c>
      <c r="J43" s="27">
        <v>500</v>
      </c>
      <c r="K43" s="27">
        <v>500</v>
      </c>
      <c r="L43" s="27">
        <v>500</v>
      </c>
      <c r="M43" s="27">
        <v>500</v>
      </c>
      <c r="N43" s="27">
        <v>500</v>
      </c>
      <c r="O43" s="27">
        <v>500</v>
      </c>
      <c r="P43" s="27">
        <v>500</v>
      </c>
      <c r="Q43" s="27">
        <v>500</v>
      </c>
      <c r="R43" s="27">
        <v>500</v>
      </c>
      <c r="S43" s="27">
        <v>500</v>
      </c>
      <c r="T43" s="27">
        <v>500</v>
      </c>
      <c r="U43" s="2"/>
      <c r="V43" s="2"/>
      <c r="W43" s="2"/>
      <c r="X43" s="2"/>
    </row>
    <row r="44" spans="1:24" ht="12.75">
      <c r="A44" s="28" t="s">
        <v>19</v>
      </c>
      <c r="B44" s="24" t="s">
        <v>30</v>
      </c>
      <c r="C44" s="24"/>
      <c r="D44" s="24"/>
      <c r="E44" s="27">
        <v>2000</v>
      </c>
      <c r="F44" s="27">
        <v>2000</v>
      </c>
      <c r="G44" s="27">
        <v>2000</v>
      </c>
      <c r="H44" s="27">
        <v>2000</v>
      </c>
      <c r="I44" s="27">
        <v>2000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8" t="s">
        <v>16</v>
      </c>
      <c r="B45" s="24" t="s">
        <v>31</v>
      </c>
      <c r="C45" s="24"/>
      <c r="D45" s="24"/>
      <c r="F45" s="2"/>
      <c r="G45" s="2"/>
      <c r="H45" s="2"/>
      <c r="I45" s="2"/>
      <c r="J45" s="27">
        <v>1000</v>
      </c>
      <c r="K45" s="27">
        <v>1000</v>
      </c>
      <c r="L45" s="27">
        <v>1000</v>
      </c>
      <c r="M45" s="27">
        <v>1000</v>
      </c>
      <c r="N45" s="27">
        <v>1000</v>
      </c>
      <c r="O45" s="27">
        <v>1000</v>
      </c>
      <c r="P45" s="27">
        <v>1000</v>
      </c>
      <c r="Q45" s="27">
        <v>1000</v>
      </c>
      <c r="R45" s="27">
        <v>1000</v>
      </c>
      <c r="S45" s="27">
        <v>1000</v>
      </c>
      <c r="T45" s="27">
        <v>1000</v>
      </c>
      <c r="U45" s="2"/>
      <c r="V45" s="2"/>
      <c r="W45" s="2"/>
      <c r="X45" s="2"/>
    </row>
    <row r="46" spans="1:24" ht="12.75">
      <c r="A46" s="30"/>
      <c r="B46" s="24"/>
      <c r="C46" s="24"/>
      <c r="D46" s="2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8"/>
      <c r="B47" s="24"/>
      <c r="C47" s="24"/>
      <c r="D47" s="2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8">
      <c r="A48" s="104" t="s">
        <v>32</v>
      </c>
      <c r="B48" s="104"/>
      <c r="C48" s="31"/>
      <c r="D48" s="3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22" t="s">
        <v>2</v>
      </c>
      <c r="B49" s="23" t="s">
        <v>3</v>
      </c>
      <c r="C49" s="23"/>
      <c r="D49" s="2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8" t="s">
        <v>19</v>
      </c>
      <c r="B50" s="24" t="s">
        <v>30</v>
      </c>
      <c r="C50" s="24"/>
      <c r="D50" s="24"/>
      <c r="E50" s="27">
        <v>1400</v>
      </c>
      <c r="F50" s="27">
        <v>1400</v>
      </c>
      <c r="G50" s="27">
        <v>1400</v>
      </c>
      <c r="H50" s="27">
        <v>1400</v>
      </c>
      <c r="I50" s="27">
        <v>1400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28" t="s">
        <v>16</v>
      </c>
      <c r="B51" s="24" t="s">
        <v>31</v>
      </c>
      <c r="C51" s="24"/>
      <c r="D51" s="24"/>
      <c r="E51" s="7"/>
      <c r="F51" s="2"/>
      <c r="G51" s="2"/>
      <c r="H51" s="2"/>
      <c r="I51" s="2"/>
      <c r="J51" s="27">
        <v>700</v>
      </c>
      <c r="K51" s="27">
        <v>700</v>
      </c>
      <c r="L51" s="27">
        <v>700</v>
      </c>
      <c r="M51" s="27">
        <v>700</v>
      </c>
      <c r="N51" s="27">
        <v>700</v>
      </c>
      <c r="O51" s="27">
        <v>700</v>
      </c>
      <c r="P51" s="27">
        <v>700</v>
      </c>
      <c r="Q51" s="27">
        <v>700</v>
      </c>
      <c r="R51" s="27">
        <v>700</v>
      </c>
      <c r="S51" s="27">
        <v>700</v>
      </c>
      <c r="T51" s="27">
        <v>700</v>
      </c>
      <c r="U51" s="2"/>
      <c r="V51" s="2"/>
      <c r="W51" s="2"/>
      <c r="X51" s="2"/>
    </row>
    <row r="52" spans="2:24" ht="12.75">
      <c r="B52" s="32"/>
      <c r="C52" s="32"/>
      <c r="D52" s="32"/>
      <c r="E52" s="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ht="12.75">
      <c r="B53" s="9"/>
      <c r="C53" s="9"/>
      <c r="D53" s="9"/>
      <c r="E53" s="3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8">
      <c r="A54" s="102" t="s">
        <v>33</v>
      </c>
      <c r="B54" s="102"/>
      <c r="C54" s="10"/>
      <c r="D54" s="10"/>
      <c r="E54" s="3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2" t="s">
        <v>2</v>
      </c>
      <c r="B55" s="23" t="s">
        <v>3</v>
      </c>
      <c r="C55" s="23"/>
      <c r="D55" s="23"/>
      <c r="E55" s="3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1" t="s">
        <v>25</v>
      </c>
      <c r="B56" s="9" t="s">
        <v>34</v>
      </c>
      <c r="C56" s="9"/>
      <c r="D56" s="9"/>
      <c r="E56" s="33">
        <v>500</v>
      </c>
      <c r="F56" s="33">
        <v>500</v>
      </c>
      <c r="G56" s="33">
        <v>500</v>
      </c>
      <c r="H56" s="33">
        <v>500</v>
      </c>
      <c r="I56" s="33">
        <v>500</v>
      </c>
      <c r="J56" s="33">
        <v>500</v>
      </c>
      <c r="K56" s="33">
        <v>500</v>
      </c>
      <c r="L56" s="33">
        <v>500</v>
      </c>
      <c r="M56" s="33">
        <v>500</v>
      </c>
      <c r="N56" s="33">
        <v>500</v>
      </c>
      <c r="O56" s="33">
        <v>500</v>
      </c>
      <c r="P56" s="33">
        <v>500</v>
      </c>
      <c r="Q56" s="33">
        <v>500</v>
      </c>
      <c r="R56" s="33">
        <v>500</v>
      </c>
      <c r="S56" s="33">
        <v>500</v>
      </c>
      <c r="T56" s="33">
        <v>500</v>
      </c>
      <c r="U56" s="2"/>
      <c r="V56" s="2"/>
      <c r="W56" s="2"/>
      <c r="X56" s="2"/>
    </row>
    <row r="57" spans="2:24" ht="12.75">
      <c r="B57" s="9"/>
      <c r="C57" s="9"/>
      <c r="D57" s="9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2"/>
      <c r="V57" s="2"/>
      <c r="W57" s="2"/>
      <c r="X57" s="2"/>
    </row>
    <row r="58" spans="1:24" ht="12.75">
      <c r="A58" s="30"/>
      <c r="E58" s="3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8">
      <c r="A59" s="102" t="s">
        <v>35</v>
      </c>
      <c r="B59" s="102"/>
      <c r="C59" s="10"/>
      <c r="D59" s="10"/>
      <c r="E59" s="3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2" t="s">
        <v>2</v>
      </c>
      <c r="B60" s="23" t="s">
        <v>3</v>
      </c>
      <c r="C60" s="23"/>
      <c r="D60" s="23"/>
      <c r="E60" s="3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1" t="s">
        <v>36</v>
      </c>
      <c r="B61" s="9" t="s">
        <v>37</v>
      </c>
      <c r="C61" s="9"/>
      <c r="D61" s="9"/>
      <c r="E61" s="33">
        <v>300</v>
      </c>
      <c r="F61" s="33">
        <v>300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1" t="s">
        <v>16</v>
      </c>
      <c r="B62" s="9" t="s">
        <v>38</v>
      </c>
      <c r="C62" s="9"/>
      <c r="D62" s="9"/>
      <c r="E62" s="33"/>
      <c r="F62" s="2"/>
      <c r="G62" s="33">
        <v>200</v>
      </c>
      <c r="H62" s="33">
        <v>200</v>
      </c>
      <c r="I62" s="33">
        <v>200</v>
      </c>
      <c r="J62" s="33">
        <v>200</v>
      </c>
      <c r="K62" s="33">
        <v>200</v>
      </c>
      <c r="L62" s="33">
        <v>200</v>
      </c>
      <c r="M62" s="33">
        <v>200</v>
      </c>
      <c r="N62" s="33">
        <v>200</v>
      </c>
      <c r="O62" s="33">
        <v>200</v>
      </c>
      <c r="P62" s="33">
        <v>200</v>
      </c>
      <c r="Q62" s="33">
        <v>200</v>
      </c>
      <c r="R62" s="33">
        <v>200</v>
      </c>
      <c r="S62" s="33">
        <v>200</v>
      </c>
      <c r="T62" s="33">
        <v>200</v>
      </c>
      <c r="U62" s="2"/>
      <c r="V62" s="2"/>
      <c r="W62" s="2"/>
      <c r="X62" s="2"/>
    </row>
    <row r="63" spans="2:24" ht="12.75">
      <c r="B63" s="9"/>
      <c r="C63" s="9"/>
      <c r="D63" s="9"/>
      <c r="E63" s="3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ht="12.75">
      <c r="B64" s="9"/>
      <c r="C64" s="9"/>
      <c r="D64" s="9"/>
      <c r="E64" s="3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8">
      <c r="A65" s="102" t="s">
        <v>39</v>
      </c>
      <c r="B65" s="102"/>
      <c r="C65" s="10"/>
      <c r="D65" s="10"/>
      <c r="E65" s="3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2" t="s">
        <v>2</v>
      </c>
      <c r="B66" s="23" t="s">
        <v>3</v>
      </c>
      <c r="C66" s="23"/>
      <c r="D66" s="23"/>
      <c r="E66" s="3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1" t="s">
        <v>40</v>
      </c>
      <c r="B67" s="9" t="s">
        <v>41</v>
      </c>
      <c r="C67" s="9"/>
      <c r="D67" s="9"/>
      <c r="E67" s="34">
        <v>500</v>
      </c>
      <c r="F67" s="34">
        <v>500</v>
      </c>
      <c r="G67" s="34">
        <v>500</v>
      </c>
      <c r="H67" s="34">
        <v>500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1" t="s">
        <v>16</v>
      </c>
      <c r="B68" s="9" t="s">
        <v>42</v>
      </c>
      <c r="C68" s="9"/>
      <c r="D68" s="9"/>
      <c r="E68" s="33"/>
      <c r="F68" s="2"/>
      <c r="G68" s="2"/>
      <c r="H68" s="2"/>
      <c r="I68" s="34">
        <v>250</v>
      </c>
      <c r="J68" s="34">
        <v>250</v>
      </c>
      <c r="K68" s="34">
        <v>250</v>
      </c>
      <c r="L68" s="34">
        <v>250</v>
      </c>
      <c r="M68" s="34">
        <v>250</v>
      </c>
      <c r="N68" s="34">
        <v>250</v>
      </c>
      <c r="O68" s="34">
        <v>250</v>
      </c>
      <c r="P68" s="34">
        <v>250</v>
      </c>
      <c r="Q68" s="34">
        <v>250</v>
      </c>
      <c r="R68" s="34">
        <v>250</v>
      </c>
      <c r="S68" s="34">
        <v>250</v>
      </c>
      <c r="T68" s="34">
        <v>250</v>
      </c>
      <c r="U68" s="2"/>
      <c r="V68" s="2"/>
      <c r="W68" s="2"/>
      <c r="X68" s="2"/>
    </row>
    <row r="69" spans="2:24" ht="12.75">
      <c r="B69" s="9"/>
      <c r="C69" s="9"/>
      <c r="D69" s="9"/>
      <c r="E69" s="3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ht="12.75">
      <c r="B70" s="9"/>
      <c r="C70" s="9"/>
      <c r="D70" s="9"/>
      <c r="E70" s="3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8">
      <c r="A71" s="102" t="s">
        <v>43</v>
      </c>
      <c r="B71" s="102"/>
      <c r="C71" s="10"/>
      <c r="D71" s="10"/>
      <c r="E71" s="3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2" t="s">
        <v>2</v>
      </c>
      <c r="B72" s="23" t="s">
        <v>3</v>
      </c>
      <c r="C72" s="23"/>
      <c r="D72" s="23"/>
      <c r="E72" s="3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1" t="s">
        <v>44</v>
      </c>
      <c r="B73" s="9" t="s">
        <v>45</v>
      </c>
      <c r="C73" s="9"/>
      <c r="D73" s="9"/>
      <c r="E73" s="35">
        <v>1600</v>
      </c>
      <c r="F73" s="35">
        <v>1600</v>
      </c>
      <c r="G73" s="35">
        <v>1600</v>
      </c>
      <c r="H73" s="35">
        <v>1600</v>
      </c>
      <c r="I73" s="35">
        <v>1600</v>
      </c>
      <c r="J73" s="35">
        <v>1600</v>
      </c>
      <c r="K73" s="35">
        <v>1600</v>
      </c>
      <c r="L73" s="35">
        <v>1600</v>
      </c>
      <c r="M73" s="35">
        <v>1600</v>
      </c>
      <c r="N73" s="35">
        <v>1600</v>
      </c>
      <c r="O73" s="35">
        <v>1600</v>
      </c>
      <c r="P73" s="33"/>
      <c r="Q73" s="33"/>
      <c r="R73" s="33"/>
      <c r="S73" s="2"/>
      <c r="T73" s="2"/>
      <c r="U73" s="2"/>
      <c r="V73" s="2"/>
      <c r="W73" s="2"/>
      <c r="X73" s="2"/>
    </row>
    <row r="74" spans="1:24" ht="12.75">
      <c r="A74" s="1" t="s">
        <v>16</v>
      </c>
      <c r="B74" s="9" t="s">
        <v>46</v>
      </c>
      <c r="C74" s="9"/>
      <c r="D74" s="9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7">
        <v>1000</v>
      </c>
      <c r="Q74" s="37">
        <v>1000</v>
      </c>
      <c r="R74" s="37">
        <v>1000</v>
      </c>
      <c r="S74" s="37">
        <v>1000</v>
      </c>
      <c r="T74" s="37">
        <v>1000</v>
      </c>
      <c r="U74" s="2"/>
      <c r="V74" s="2"/>
      <c r="W74" s="2"/>
      <c r="X74" s="2"/>
    </row>
    <row r="75" spans="6:24" ht="12.7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6:24" ht="12.7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8">
      <c r="A77" s="102" t="s">
        <v>47</v>
      </c>
      <c r="B77" s="102"/>
      <c r="C77" s="10"/>
      <c r="D77" s="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2" t="s">
        <v>2</v>
      </c>
      <c r="B78" s="23" t="s">
        <v>3</v>
      </c>
      <c r="C78" s="23"/>
      <c r="D78" s="2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1" t="s">
        <v>25</v>
      </c>
      <c r="B79" s="1" t="s">
        <v>48</v>
      </c>
      <c r="E79" s="2">
        <v>250</v>
      </c>
      <c r="F79" s="2">
        <v>250</v>
      </c>
      <c r="G79" s="2">
        <v>250</v>
      </c>
      <c r="H79" s="2">
        <v>250</v>
      </c>
      <c r="I79" s="2">
        <v>250</v>
      </c>
      <c r="J79" s="2">
        <v>250</v>
      </c>
      <c r="K79" s="2">
        <v>250</v>
      </c>
      <c r="L79" s="2">
        <v>250</v>
      </c>
      <c r="M79" s="2">
        <v>250</v>
      </c>
      <c r="N79" s="2">
        <v>250</v>
      </c>
      <c r="O79" s="2">
        <v>250</v>
      </c>
      <c r="P79" s="2">
        <v>250</v>
      </c>
      <c r="Q79" s="2">
        <v>250</v>
      </c>
      <c r="R79" s="2">
        <v>250</v>
      </c>
      <c r="S79" s="2">
        <v>250</v>
      </c>
      <c r="T79" s="2">
        <v>250</v>
      </c>
      <c r="U79" s="2"/>
      <c r="V79" s="2"/>
      <c r="W79" s="2"/>
      <c r="X79" s="2"/>
    </row>
    <row r="80" spans="1:24" ht="12.75">
      <c r="A80" s="1" t="s">
        <v>25</v>
      </c>
      <c r="B80" s="1" t="s">
        <v>49</v>
      </c>
      <c r="E80" s="2">
        <v>1000</v>
      </c>
      <c r="F80" s="2">
        <v>1000</v>
      </c>
      <c r="G80" s="2">
        <v>1000</v>
      </c>
      <c r="H80" s="2">
        <v>1000</v>
      </c>
      <c r="I80" s="2">
        <v>1000</v>
      </c>
      <c r="J80" s="2">
        <v>1000</v>
      </c>
      <c r="K80" s="2">
        <v>1000</v>
      </c>
      <c r="L80" s="2">
        <v>1000</v>
      </c>
      <c r="M80" s="2">
        <v>1000</v>
      </c>
      <c r="N80" s="2">
        <v>1000</v>
      </c>
      <c r="O80" s="2">
        <v>1000</v>
      </c>
      <c r="P80" s="2">
        <v>1000</v>
      </c>
      <c r="Q80" s="2">
        <v>1000</v>
      </c>
      <c r="R80" s="2">
        <v>1000</v>
      </c>
      <c r="S80" s="2">
        <v>1000</v>
      </c>
      <c r="T80" s="2">
        <v>1000</v>
      </c>
      <c r="U80" s="2"/>
      <c r="V80" s="2"/>
      <c r="W80" s="2"/>
      <c r="X80" s="2"/>
    </row>
    <row r="81" spans="6:24" ht="12.7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6:24" ht="12.75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8">
      <c r="A83" s="102" t="s">
        <v>50</v>
      </c>
      <c r="B83" s="102"/>
      <c r="C83" s="10"/>
      <c r="D83" s="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2" t="s">
        <v>2</v>
      </c>
      <c r="B84" s="23" t="s">
        <v>3</v>
      </c>
      <c r="C84" s="23"/>
      <c r="D84" s="2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38" t="s">
        <v>51</v>
      </c>
      <c r="B85" s="38" t="s">
        <v>52</v>
      </c>
      <c r="C85" s="38"/>
      <c r="D85" s="38"/>
      <c r="E85" s="39">
        <v>2700</v>
      </c>
      <c r="F85" s="39">
        <v>2700</v>
      </c>
      <c r="G85" s="39">
        <v>2700</v>
      </c>
      <c r="H85" s="39">
        <v>2700</v>
      </c>
      <c r="I85" s="39">
        <v>2700</v>
      </c>
      <c r="J85" s="39">
        <v>2700</v>
      </c>
      <c r="K85" s="39">
        <v>2700</v>
      </c>
      <c r="L85" s="39">
        <v>2700</v>
      </c>
      <c r="M85" s="39">
        <v>2700</v>
      </c>
      <c r="N85" s="39">
        <v>2700</v>
      </c>
      <c r="O85" s="39">
        <v>2700</v>
      </c>
      <c r="P85" s="39">
        <v>2700</v>
      </c>
      <c r="Q85" s="39">
        <v>2700</v>
      </c>
      <c r="R85" s="39">
        <v>2700</v>
      </c>
      <c r="S85" s="40">
        <v>0</v>
      </c>
      <c r="T85" s="40">
        <v>0</v>
      </c>
      <c r="U85" s="2"/>
      <c r="V85" s="2"/>
      <c r="W85" s="2"/>
      <c r="X85" s="2"/>
    </row>
    <row r="86" spans="1:24" ht="12.75">
      <c r="A86" s="38" t="s">
        <v>51</v>
      </c>
      <c r="B86" s="38" t="s">
        <v>53</v>
      </c>
      <c r="C86" s="38"/>
      <c r="D86" s="38"/>
      <c r="E86" s="39">
        <v>400</v>
      </c>
      <c r="F86" s="39">
        <v>400</v>
      </c>
      <c r="G86" s="39">
        <v>400</v>
      </c>
      <c r="H86" s="39">
        <v>400</v>
      </c>
      <c r="I86" s="39">
        <v>400</v>
      </c>
      <c r="J86" s="39">
        <v>400</v>
      </c>
      <c r="K86" s="39">
        <v>400</v>
      </c>
      <c r="L86" s="39">
        <v>400</v>
      </c>
      <c r="M86" s="39">
        <v>400</v>
      </c>
      <c r="N86" s="39">
        <v>400</v>
      </c>
      <c r="O86" s="39">
        <v>400</v>
      </c>
      <c r="P86" s="39">
        <v>400</v>
      </c>
      <c r="Q86" s="39">
        <v>400</v>
      </c>
      <c r="R86" s="39">
        <v>400</v>
      </c>
      <c r="S86" s="40">
        <v>0</v>
      </c>
      <c r="T86" s="40">
        <v>0</v>
      </c>
      <c r="U86" s="2"/>
      <c r="V86" s="2"/>
      <c r="W86" s="2"/>
      <c r="X86" s="2"/>
    </row>
    <row r="87" spans="1:24" ht="12.75">
      <c r="A87" s="38" t="s">
        <v>25</v>
      </c>
      <c r="B87" s="1" t="s">
        <v>54</v>
      </c>
      <c r="E87" s="2">
        <v>2000</v>
      </c>
      <c r="F87" s="2">
        <v>2000</v>
      </c>
      <c r="G87" s="2">
        <v>2000</v>
      </c>
      <c r="H87" s="2">
        <v>2000</v>
      </c>
      <c r="I87" s="2">
        <v>2000</v>
      </c>
      <c r="J87" s="2">
        <v>2000</v>
      </c>
      <c r="K87" s="2">
        <v>2000</v>
      </c>
      <c r="L87" s="2">
        <v>2000</v>
      </c>
      <c r="M87" s="2">
        <v>2000</v>
      </c>
      <c r="N87" s="2">
        <v>2000</v>
      </c>
      <c r="O87" s="2">
        <v>2000</v>
      </c>
      <c r="P87" s="2">
        <v>2000</v>
      </c>
      <c r="Q87" s="2">
        <v>2000</v>
      </c>
      <c r="R87" s="2">
        <v>2000</v>
      </c>
      <c r="S87" s="2">
        <v>2000</v>
      </c>
      <c r="T87" s="2">
        <v>2000</v>
      </c>
      <c r="U87" s="2"/>
      <c r="V87" s="2"/>
      <c r="W87" s="2"/>
      <c r="X87" s="2"/>
    </row>
    <row r="88" spans="6:24" ht="12.75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6:24" ht="12.75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4" ht="18">
      <c r="A90" s="102" t="s">
        <v>55</v>
      </c>
      <c r="B90" s="102"/>
      <c r="C90" s="10"/>
      <c r="D90" s="10"/>
    </row>
    <row r="91" spans="1:5" ht="12.75">
      <c r="A91" s="22" t="s">
        <v>2</v>
      </c>
      <c r="B91" s="23" t="s">
        <v>3</v>
      </c>
      <c r="C91" s="23"/>
      <c r="D91" s="23"/>
      <c r="E91"/>
    </row>
    <row r="92" spans="1:20" ht="12.75">
      <c r="A92" s="38" t="s">
        <v>25</v>
      </c>
      <c r="B92" t="s">
        <v>56</v>
      </c>
      <c r="C92"/>
      <c r="D92"/>
      <c r="E92">
        <v>1200</v>
      </c>
      <c r="F92">
        <v>1200</v>
      </c>
      <c r="G92">
        <v>1200</v>
      </c>
      <c r="H92">
        <v>1200</v>
      </c>
      <c r="I92">
        <v>1200</v>
      </c>
      <c r="J92">
        <v>1200</v>
      </c>
      <c r="K92">
        <v>1200</v>
      </c>
      <c r="L92">
        <v>1200</v>
      </c>
      <c r="M92">
        <v>1200</v>
      </c>
      <c r="N92">
        <v>1200</v>
      </c>
      <c r="O92">
        <v>1200</v>
      </c>
      <c r="P92">
        <v>1200</v>
      </c>
      <c r="Q92">
        <v>1200</v>
      </c>
      <c r="R92">
        <v>1200</v>
      </c>
      <c r="S92">
        <v>1200</v>
      </c>
      <c r="T92">
        <v>1200</v>
      </c>
    </row>
    <row r="95" ht="18">
      <c r="A95" s="21" t="s">
        <v>57</v>
      </c>
    </row>
    <row r="96" spans="1:4" ht="12.75">
      <c r="A96" s="22" t="s">
        <v>2</v>
      </c>
      <c r="B96" s="23" t="s">
        <v>3</v>
      </c>
      <c r="C96" s="23"/>
      <c r="D96" s="23"/>
    </row>
    <row r="97" spans="1:5" ht="12.75">
      <c r="A97" s="1">
        <v>2012</v>
      </c>
      <c r="B97" s="1" t="s">
        <v>58</v>
      </c>
      <c r="E97" s="2">
        <v>900</v>
      </c>
    </row>
    <row r="98" spans="1:20" ht="12.75">
      <c r="A98" s="40" t="s">
        <v>25</v>
      </c>
      <c r="B98" s="1" t="s">
        <v>59</v>
      </c>
      <c r="E98" s="2">
        <v>6400</v>
      </c>
      <c r="F98" s="2">
        <v>6400</v>
      </c>
      <c r="G98" s="2">
        <v>6400</v>
      </c>
      <c r="H98" s="2">
        <v>6400</v>
      </c>
      <c r="I98" s="2">
        <v>6400</v>
      </c>
      <c r="J98" s="2">
        <v>6400</v>
      </c>
      <c r="K98" s="2">
        <v>6400</v>
      </c>
      <c r="L98" s="2">
        <v>6400</v>
      </c>
      <c r="M98" s="2">
        <v>6400</v>
      </c>
      <c r="N98" s="2">
        <v>6400</v>
      </c>
      <c r="O98" s="2">
        <v>6400</v>
      </c>
      <c r="P98" s="2">
        <v>6400</v>
      </c>
      <c r="Q98" s="2">
        <v>6400</v>
      </c>
      <c r="R98" s="2">
        <v>6400</v>
      </c>
      <c r="S98" s="2">
        <v>6400</v>
      </c>
      <c r="T98" s="2">
        <v>6400</v>
      </c>
    </row>
    <row r="101" spans="1:6" ht="18">
      <c r="A101" s="41" t="s">
        <v>60</v>
      </c>
      <c r="B101" s="42"/>
      <c r="C101" s="42"/>
      <c r="D101" s="42"/>
      <c r="E101" s="43"/>
      <c r="F101" s="42"/>
    </row>
    <row r="102" spans="1:6" ht="12.75">
      <c r="A102" s="44" t="s">
        <v>2</v>
      </c>
      <c r="B102" s="45" t="s">
        <v>3</v>
      </c>
      <c r="C102" s="45"/>
      <c r="D102" s="45"/>
      <c r="E102" s="43"/>
      <c r="F102" s="42"/>
    </row>
    <row r="103" spans="1:6" ht="12.75">
      <c r="A103" s="42">
        <v>2012</v>
      </c>
      <c r="B103" s="42" t="s">
        <v>61</v>
      </c>
      <c r="C103" s="42"/>
      <c r="D103" s="42"/>
      <c r="E103" s="43">
        <v>11400</v>
      </c>
      <c r="F103" s="42"/>
    </row>
  </sheetData>
  <sheetProtection/>
  <mergeCells count="12">
    <mergeCell ref="A59:B59"/>
    <mergeCell ref="A65:B65"/>
    <mergeCell ref="A71:B71"/>
    <mergeCell ref="A77:B77"/>
    <mergeCell ref="A83:B83"/>
    <mergeCell ref="A90:B90"/>
    <mergeCell ref="A3:B3"/>
    <mergeCell ref="A11:B11"/>
    <mergeCell ref="A35:B35"/>
    <mergeCell ref="A41:B41"/>
    <mergeCell ref="A48:B48"/>
    <mergeCell ref="A54:B5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A1" sqref="A1:C1"/>
    </sheetView>
  </sheetViews>
  <sheetFormatPr defaultColWidth="12.00390625" defaultRowHeight="12.75" outlineLevelRow="1"/>
  <cols>
    <col min="1" max="1" width="9.8515625" style="3" customWidth="1"/>
    <col min="2" max="2" width="32.421875" style="46" customWidth="1"/>
    <col min="3" max="3" width="11.57421875" style="3" customWidth="1"/>
    <col min="4" max="4" width="11.57421875" style="47" customWidth="1"/>
    <col min="5" max="5" width="11.57421875" style="48" customWidth="1"/>
    <col min="6" max="19" width="11.57421875" style="3" customWidth="1"/>
    <col min="20" max="20" width="11.57421875" style="46" customWidth="1"/>
    <col min="21" max="255" width="11.57421875" style="3" customWidth="1"/>
    <col min="256" max="16384" width="12.00390625" style="49" customWidth="1"/>
  </cols>
  <sheetData>
    <row r="1" spans="1:256" s="46" customFormat="1" ht="23.25">
      <c r="A1" s="105" t="s">
        <v>62</v>
      </c>
      <c r="B1" s="105"/>
      <c r="C1" s="105"/>
      <c r="D1" s="50"/>
      <c r="E1" s="51"/>
      <c r="IV1" s="52"/>
    </row>
    <row r="2" spans="2:256" s="46" customFormat="1" ht="12.75" hidden="1">
      <c r="B2" s="53"/>
      <c r="D2" s="50"/>
      <c r="E2" s="51"/>
      <c r="IV2" s="52"/>
    </row>
    <row r="3" spans="2:256" s="46" customFormat="1" ht="12.75" hidden="1">
      <c r="B3" s="53"/>
      <c r="D3" s="50"/>
      <c r="E3" s="51"/>
      <c r="IV3" s="52"/>
    </row>
    <row r="4" spans="2:256" s="46" customFormat="1" ht="12.75" hidden="1">
      <c r="B4" s="53"/>
      <c r="D4" s="50"/>
      <c r="E4" s="51"/>
      <c r="IV4" s="52"/>
    </row>
    <row r="5" spans="2:256" ht="12.75" hidden="1">
      <c r="B5" s="53"/>
      <c r="D5" s="50">
        <v>1.17</v>
      </c>
      <c r="E5" s="54">
        <v>47970</v>
      </c>
      <c r="F5" s="55">
        <v>39833</v>
      </c>
      <c r="IV5" s="9"/>
    </row>
    <row r="6" spans="2:256" ht="12.75" hidden="1">
      <c r="B6" s="53" t="s">
        <v>63</v>
      </c>
      <c r="C6" s="3">
        <v>10133.854434521345</v>
      </c>
      <c r="IV6" s="9"/>
    </row>
    <row r="7" spans="2:256" ht="12.75" hidden="1">
      <c r="B7" s="53" t="s">
        <v>64</v>
      </c>
      <c r="C7" s="3">
        <v>784280.74</v>
      </c>
      <c r="D7" s="47">
        <v>1568561.48</v>
      </c>
      <c r="E7" s="48">
        <v>1555936.48</v>
      </c>
      <c r="F7" s="3">
        <v>1555936.48</v>
      </c>
      <c r="IV7" s="9"/>
    </row>
    <row r="8" ht="12.75" hidden="1">
      <c r="IV8" s="9"/>
    </row>
    <row r="9" spans="1:256" ht="12.75" hidden="1">
      <c r="A9"/>
      <c r="IV9" s="9"/>
    </row>
    <row r="10" spans="1:256" ht="12.75" customHeight="1">
      <c r="A10" s="56"/>
      <c r="IV10" s="9"/>
    </row>
    <row r="11" spans="2:22" ht="12.75">
      <c r="B11" s="57" t="s">
        <v>65</v>
      </c>
      <c r="C11" s="58"/>
      <c r="D11" s="59">
        <v>2012</v>
      </c>
      <c r="E11" s="60">
        <v>2013</v>
      </c>
      <c r="F11" s="61">
        <v>2014</v>
      </c>
      <c r="G11" s="61">
        <v>2015</v>
      </c>
      <c r="H11" s="61">
        <v>2016</v>
      </c>
      <c r="I11" s="61">
        <v>2017</v>
      </c>
      <c r="J11" s="61">
        <v>2018</v>
      </c>
      <c r="K11" s="61">
        <v>2019</v>
      </c>
      <c r="L11" s="61">
        <v>2020</v>
      </c>
      <c r="M11" s="61">
        <v>2021</v>
      </c>
      <c r="N11" s="61">
        <v>2022</v>
      </c>
      <c r="O11" s="61">
        <v>2023</v>
      </c>
      <c r="P11" s="61">
        <v>2024</v>
      </c>
      <c r="Q11" s="61">
        <v>2025</v>
      </c>
      <c r="R11" s="61">
        <v>2026</v>
      </c>
      <c r="S11" s="61">
        <v>2027</v>
      </c>
      <c r="T11" s="62"/>
      <c r="U11" s="63" t="s">
        <v>66</v>
      </c>
      <c r="V11" s="63" t="s">
        <v>67</v>
      </c>
    </row>
    <row r="12" spans="2:20" s="9" customFormat="1" ht="12.75">
      <c r="B12" s="34" t="s">
        <v>68</v>
      </c>
      <c r="C12" s="7"/>
      <c r="D12" s="64">
        <v>32863</v>
      </c>
      <c r="E12" s="65">
        <v>37370</v>
      </c>
      <c r="F12" s="8">
        <v>38677.95</v>
      </c>
      <c r="G12" s="8">
        <v>40031.67825</v>
      </c>
      <c r="H12" s="8">
        <v>41432.78698874999</v>
      </c>
      <c r="I12" s="8">
        <v>42882.93453335624</v>
      </c>
      <c r="J12" s="8">
        <v>44383.8372420237</v>
      </c>
      <c r="K12" s="8">
        <v>45937.27154549453</v>
      </c>
      <c r="L12" s="8">
        <v>47545.07604958683</v>
      </c>
      <c r="M12" s="8">
        <v>49209.15371132237</v>
      </c>
      <c r="N12" s="8">
        <v>50931.474091218646</v>
      </c>
      <c r="O12" s="8">
        <v>52714.07568441129</v>
      </c>
      <c r="P12" s="8">
        <v>54559.068333365685</v>
      </c>
      <c r="Q12" s="8">
        <v>56468.63572503348</v>
      </c>
      <c r="R12" s="8">
        <v>58445.03797540964</v>
      </c>
      <c r="S12" s="8">
        <v>60490.61430454897</v>
      </c>
      <c r="T12" s="53"/>
    </row>
    <row r="13" spans="2:20" s="9" customFormat="1" ht="12.75">
      <c r="B13" s="34" t="s">
        <v>69</v>
      </c>
      <c r="C13" s="7"/>
      <c r="D13" s="64">
        <v>35980.740000000005</v>
      </c>
      <c r="E13" s="65">
        <v>56900</v>
      </c>
      <c r="F13" s="65">
        <v>32300</v>
      </c>
      <c r="G13" s="65">
        <v>34300</v>
      </c>
      <c r="H13" s="65">
        <v>27300</v>
      </c>
      <c r="I13" s="65">
        <v>76100</v>
      </c>
      <c r="J13" s="65">
        <v>13700</v>
      </c>
      <c r="K13" s="65">
        <v>13700</v>
      </c>
      <c r="L13" s="65">
        <v>81700</v>
      </c>
      <c r="M13" s="65">
        <v>21600</v>
      </c>
      <c r="N13" s="65">
        <v>30300</v>
      </c>
      <c r="O13" s="65">
        <v>91700</v>
      </c>
      <c r="P13" s="65">
        <v>13700</v>
      </c>
      <c r="Q13" s="65">
        <v>16100</v>
      </c>
      <c r="R13" s="65">
        <v>75200</v>
      </c>
      <c r="S13" s="65">
        <v>163700</v>
      </c>
      <c r="T13" s="53"/>
    </row>
    <row r="14" spans="2:20" s="9" customFormat="1" ht="12.75">
      <c r="B14" s="34" t="s">
        <v>70</v>
      </c>
      <c r="C14" s="33">
        <v>40472</v>
      </c>
      <c r="D14" s="64">
        <v>37354.259999999995</v>
      </c>
      <c r="E14" s="65">
        <v>17824.259999999995</v>
      </c>
      <c r="F14" s="8">
        <v>24202.209999999992</v>
      </c>
      <c r="G14" s="8">
        <v>29933.88824999999</v>
      </c>
      <c r="H14" s="8">
        <v>44066.67523874997</v>
      </c>
      <c r="I14" s="8">
        <v>10849.60977210621</v>
      </c>
      <c r="J14" s="8">
        <v>41533.44701412991</v>
      </c>
      <c r="K14" s="8">
        <v>73770.71855962444</v>
      </c>
      <c r="L14" s="8">
        <v>39615.79460921127</v>
      </c>
      <c r="M14" s="8">
        <v>67224.94832053364</v>
      </c>
      <c r="N14" s="8">
        <v>87856.42241175228</v>
      </c>
      <c r="O14" s="8">
        <v>48870.49809616356</v>
      </c>
      <c r="P14" s="8">
        <v>89729.56642952925</v>
      </c>
      <c r="Q14" s="8">
        <v>130098.20215456272</v>
      </c>
      <c r="R14" s="8">
        <v>113343.24012997237</v>
      </c>
      <c r="S14" s="8">
        <v>10133.854434521345</v>
      </c>
      <c r="T14" s="53"/>
    </row>
    <row r="15" spans="1:22" ht="18">
      <c r="A15" s="106" t="s">
        <v>1</v>
      </c>
      <c r="B15" s="106"/>
      <c r="C15" s="67"/>
      <c r="D15" s="68">
        <v>16184.79</v>
      </c>
      <c r="E15" s="69">
        <v>0</v>
      </c>
      <c r="F15" s="69">
        <v>9000</v>
      </c>
      <c r="G15" s="69">
        <v>0</v>
      </c>
      <c r="H15" s="69">
        <v>0</v>
      </c>
      <c r="I15" s="69">
        <v>9000</v>
      </c>
      <c r="J15" s="69">
        <v>0</v>
      </c>
      <c r="K15" s="69">
        <v>0</v>
      </c>
      <c r="L15" s="69">
        <v>9000</v>
      </c>
      <c r="M15" s="69">
        <v>0</v>
      </c>
      <c r="N15" s="69">
        <v>5000</v>
      </c>
      <c r="O15" s="69">
        <v>9000</v>
      </c>
      <c r="P15" s="69">
        <v>0</v>
      </c>
      <c r="Q15" s="69">
        <v>0</v>
      </c>
      <c r="R15" s="69">
        <v>9000</v>
      </c>
      <c r="S15" s="69">
        <v>0</v>
      </c>
      <c r="T15" s="53"/>
      <c r="U15" s="3">
        <v>132369.58000000002</v>
      </c>
      <c r="V15" s="3">
        <v>8273.098750000001</v>
      </c>
    </row>
    <row r="16" spans="1:20" ht="12.75" outlineLevel="1">
      <c r="A16" s="70"/>
      <c r="B16" s="71" t="s">
        <v>71</v>
      </c>
      <c r="C16" s="72"/>
      <c r="D16" s="107">
        <v>16184.79</v>
      </c>
      <c r="E16" s="47"/>
      <c r="F16" s="73"/>
      <c r="G16" s="73"/>
      <c r="H16" s="73"/>
      <c r="I16" s="73"/>
      <c r="J16" s="73"/>
      <c r="K16" s="73"/>
      <c r="L16" s="73"/>
      <c r="M16" s="73"/>
      <c r="N16" s="73">
        <v>5000</v>
      </c>
      <c r="O16" s="73"/>
      <c r="P16" s="73"/>
      <c r="Q16" s="73"/>
      <c r="R16" s="73"/>
      <c r="S16" s="73"/>
      <c r="T16" s="53"/>
    </row>
    <row r="17" spans="1:27" ht="12.75" outlineLevel="1">
      <c r="A17" s="70"/>
      <c r="B17" s="71" t="s">
        <v>72</v>
      </c>
      <c r="C17" s="72"/>
      <c r="D17" s="107"/>
      <c r="E17" s="47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46"/>
      <c r="V17" s="46"/>
      <c r="W17" s="46"/>
      <c r="X17" s="46"/>
      <c r="Y17" s="46"/>
      <c r="Z17" s="46"/>
      <c r="AA17" s="46"/>
    </row>
    <row r="18" spans="1:27" ht="12.75" outlineLevel="1">
      <c r="A18" s="70"/>
      <c r="B18" s="71" t="s">
        <v>73</v>
      </c>
      <c r="C18" s="72"/>
      <c r="D18" s="64"/>
      <c r="E18" s="74"/>
      <c r="F18" s="75">
        <v>9000</v>
      </c>
      <c r="G18" s="76"/>
      <c r="H18" s="75"/>
      <c r="I18" s="75">
        <v>9000</v>
      </c>
      <c r="J18" s="76"/>
      <c r="K18" s="75"/>
      <c r="L18" s="75">
        <v>9000</v>
      </c>
      <c r="M18" s="76"/>
      <c r="N18" s="75"/>
      <c r="O18" s="75">
        <v>9000</v>
      </c>
      <c r="P18" s="76"/>
      <c r="Q18" s="75"/>
      <c r="R18" s="75">
        <v>9000</v>
      </c>
      <c r="S18" s="76"/>
      <c r="T18" s="75"/>
      <c r="U18" s="46"/>
      <c r="V18" s="46"/>
      <c r="W18" s="46"/>
      <c r="X18" s="46"/>
      <c r="Y18" s="46"/>
      <c r="Z18" s="46"/>
      <c r="AA18" s="46"/>
    </row>
    <row r="19" spans="1:27" ht="12.75">
      <c r="A19" s="77"/>
      <c r="B19" s="78"/>
      <c r="C19" s="79"/>
      <c r="D19" s="64"/>
      <c r="E19" s="47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46"/>
      <c r="V19" s="46"/>
      <c r="W19" s="46"/>
      <c r="X19" s="46"/>
      <c r="Y19" s="46"/>
      <c r="Z19" s="46"/>
      <c r="AA19" s="46"/>
    </row>
    <row r="20" spans="1:27" ht="18">
      <c r="A20" s="106" t="s">
        <v>74</v>
      </c>
      <c r="B20" s="106"/>
      <c r="C20" s="67"/>
      <c r="D20" s="68">
        <v>450</v>
      </c>
      <c r="E20" s="69">
        <v>9400</v>
      </c>
      <c r="F20" s="69">
        <v>2950</v>
      </c>
      <c r="G20" s="69">
        <v>2950</v>
      </c>
      <c r="H20" s="69">
        <v>2950</v>
      </c>
      <c r="I20" s="69">
        <v>450</v>
      </c>
      <c r="J20" s="69">
        <v>450</v>
      </c>
      <c r="K20" s="69">
        <v>450</v>
      </c>
      <c r="L20" s="69">
        <v>450</v>
      </c>
      <c r="M20" s="69">
        <v>1950</v>
      </c>
      <c r="N20" s="69">
        <v>450</v>
      </c>
      <c r="O20" s="69">
        <v>5450</v>
      </c>
      <c r="P20" s="69">
        <v>450</v>
      </c>
      <c r="Q20" s="69">
        <v>450</v>
      </c>
      <c r="R20" s="69">
        <v>1950</v>
      </c>
      <c r="S20" s="69">
        <v>100450</v>
      </c>
      <c r="T20" s="53"/>
      <c r="U20" s="46">
        <v>263300</v>
      </c>
      <c r="V20" s="46">
        <v>16456.25</v>
      </c>
      <c r="W20" s="46"/>
      <c r="X20" s="46"/>
      <c r="Y20" s="46"/>
      <c r="Z20" s="46"/>
      <c r="AA20" s="46"/>
    </row>
    <row r="21" spans="1:27" ht="12.75" outlineLevel="1">
      <c r="A21" s="80"/>
      <c r="B21" s="81" t="s">
        <v>71</v>
      </c>
      <c r="C21" s="80"/>
      <c r="D21" s="107">
        <v>450</v>
      </c>
      <c r="E21" s="47">
        <v>5000</v>
      </c>
      <c r="F21" s="53"/>
      <c r="G21" s="53"/>
      <c r="H21" s="53"/>
      <c r="I21" s="53"/>
      <c r="J21" s="53"/>
      <c r="K21" s="53"/>
      <c r="L21" s="53"/>
      <c r="M21" s="53"/>
      <c r="N21" s="53"/>
      <c r="O21" s="53">
        <v>5000</v>
      </c>
      <c r="P21" s="53"/>
      <c r="Q21" s="53"/>
      <c r="R21" s="53"/>
      <c r="S21" s="53"/>
      <c r="T21" s="53"/>
      <c r="U21" s="46"/>
      <c r="V21" s="46"/>
      <c r="W21" s="46"/>
      <c r="X21" s="46"/>
      <c r="Y21" s="46"/>
      <c r="Z21" s="46"/>
      <c r="AA21" s="46"/>
    </row>
    <row r="22" spans="1:27" ht="12.75" outlineLevel="1">
      <c r="A22" s="80"/>
      <c r="B22" s="81" t="s">
        <v>75</v>
      </c>
      <c r="C22" s="80"/>
      <c r="D22" s="107"/>
      <c r="E22" s="82">
        <v>900</v>
      </c>
      <c r="F22" s="83">
        <v>450</v>
      </c>
      <c r="G22" s="83">
        <v>450</v>
      </c>
      <c r="H22" s="83">
        <v>450</v>
      </c>
      <c r="I22" s="83">
        <v>450</v>
      </c>
      <c r="J22" s="83">
        <v>450</v>
      </c>
      <c r="K22" s="83">
        <v>450</v>
      </c>
      <c r="L22" s="83">
        <v>450</v>
      </c>
      <c r="M22" s="83">
        <v>450</v>
      </c>
      <c r="N22" s="83">
        <v>450</v>
      </c>
      <c r="O22" s="83">
        <v>450</v>
      </c>
      <c r="P22" s="83">
        <v>450</v>
      </c>
      <c r="Q22" s="83">
        <v>450</v>
      </c>
      <c r="R22" s="83">
        <v>450</v>
      </c>
      <c r="S22" s="83">
        <v>450</v>
      </c>
      <c r="T22" s="83"/>
      <c r="U22" s="46"/>
      <c r="V22" s="46"/>
      <c r="W22" s="46"/>
      <c r="X22" s="46"/>
      <c r="Y22" s="46"/>
      <c r="Z22" s="46"/>
      <c r="AA22" s="46"/>
    </row>
    <row r="23" spans="1:27" ht="12.75" outlineLevel="1">
      <c r="A23" s="80"/>
      <c r="B23" s="81" t="s">
        <v>76</v>
      </c>
      <c r="C23" s="80"/>
      <c r="D23" s="64"/>
      <c r="E23" s="47">
        <v>2500</v>
      </c>
      <c r="F23" s="53">
        <v>2500</v>
      </c>
      <c r="G23" s="53">
        <v>2500</v>
      </c>
      <c r="H23" s="53">
        <v>2500</v>
      </c>
      <c r="I23" s="84"/>
      <c r="J23" s="53"/>
      <c r="K23" s="53"/>
      <c r="L23" s="53"/>
      <c r="M23" s="53">
        <v>1500</v>
      </c>
      <c r="N23" s="53"/>
      <c r="O23" s="53"/>
      <c r="P23" s="53"/>
      <c r="Q23" s="53"/>
      <c r="R23" s="53">
        <v>1500</v>
      </c>
      <c r="S23" s="53"/>
      <c r="T23" s="53"/>
      <c r="U23" s="46"/>
      <c r="V23" s="46"/>
      <c r="W23" s="46"/>
      <c r="X23" s="46"/>
      <c r="Y23" s="46"/>
      <c r="Z23" s="46"/>
      <c r="AA23" s="46"/>
    </row>
    <row r="24" spans="1:27" ht="12.75" outlineLevel="1">
      <c r="A24" s="80"/>
      <c r="B24" s="81" t="s">
        <v>77</v>
      </c>
      <c r="C24" s="80"/>
      <c r="D24" s="64"/>
      <c r="E24" s="47">
        <v>1000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46"/>
      <c r="V24" s="46"/>
      <c r="W24" s="46"/>
      <c r="X24" s="46"/>
      <c r="Y24" s="46"/>
      <c r="Z24" s="46"/>
      <c r="AA24" s="46"/>
    </row>
    <row r="25" spans="1:27" ht="12.75" outlineLevel="1">
      <c r="A25" s="80"/>
      <c r="B25" s="81" t="s">
        <v>78</v>
      </c>
      <c r="C25" s="80"/>
      <c r="D25" s="64"/>
      <c r="E25" s="47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>
        <v>100000</v>
      </c>
      <c r="T25" s="53"/>
      <c r="U25" s="46"/>
      <c r="V25" s="46"/>
      <c r="W25" s="46"/>
      <c r="X25" s="46"/>
      <c r="Y25" s="46"/>
      <c r="Z25" s="46"/>
      <c r="AA25" s="46"/>
    </row>
    <row r="26" spans="4:27" ht="12.75">
      <c r="D26" s="64"/>
      <c r="E26" s="47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46"/>
      <c r="V26" s="46"/>
      <c r="W26" s="46"/>
      <c r="X26" s="46"/>
      <c r="Y26" s="46"/>
      <c r="Z26" s="46"/>
      <c r="AA26" s="46"/>
    </row>
    <row r="27" spans="1:27" ht="18">
      <c r="A27" s="85" t="s">
        <v>18</v>
      </c>
      <c r="C27" s="67"/>
      <c r="D27" s="68">
        <v>45.95</v>
      </c>
      <c r="E27" s="69">
        <v>100</v>
      </c>
      <c r="F27" s="69">
        <v>100</v>
      </c>
      <c r="G27" s="69">
        <v>100</v>
      </c>
      <c r="H27" s="69">
        <v>100</v>
      </c>
      <c r="I27" s="69">
        <v>50000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50000</v>
      </c>
      <c r="T27" s="53"/>
      <c r="U27" s="46">
        <v>200891.9</v>
      </c>
      <c r="V27" s="46">
        <v>12555.74375</v>
      </c>
      <c r="W27" s="46"/>
      <c r="X27" s="46"/>
      <c r="Y27" s="46"/>
      <c r="Z27" s="46"/>
      <c r="AA27" s="46"/>
    </row>
    <row r="28" spans="1:27" ht="12.75" outlineLevel="1">
      <c r="A28" s="25"/>
      <c r="B28" s="86" t="s">
        <v>79</v>
      </c>
      <c r="C28" s="25"/>
      <c r="D28" s="87">
        <v>45.95</v>
      </c>
      <c r="E28" s="88">
        <v>100</v>
      </c>
      <c r="F28" s="89">
        <v>100</v>
      </c>
      <c r="G28" s="89">
        <v>100</v>
      </c>
      <c r="H28">
        <v>100</v>
      </c>
      <c r="I28" s="89">
        <v>50000</v>
      </c>
      <c r="J28" s="89"/>
      <c r="K28" s="89"/>
      <c r="L28" s="89"/>
      <c r="M28" s="89"/>
      <c r="N28" s="53"/>
      <c r="O28" s="53"/>
      <c r="P28" s="53"/>
      <c r="Q28" s="53"/>
      <c r="R28" s="90"/>
      <c r="S28" s="53">
        <v>50000</v>
      </c>
      <c r="T28" s="53"/>
      <c r="U28" s="46"/>
      <c r="V28" s="46"/>
      <c r="W28" s="46"/>
      <c r="X28" s="46"/>
      <c r="Y28" s="46"/>
      <c r="Z28" s="46"/>
      <c r="AA28" s="46"/>
    </row>
    <row r="29" spans="1:27" ht="12.75">
      <c r="A29" s="25"/>
      <c r="B29" s="86"/>
      <c r="C29" s="25"/>
      <c r="D29" s="64"/>
      <c r="E29" s="47"/>
      <c r="F29" s="53"/>
      <c r="G29" s="53"/>
      <c r="H29" s="53"/>
      <c r="I29" s="53"/>
      <c r="J29" s="53"/>
      <c r="K29" s="53"/>
      <c r="L29" s="53"/>
      <c r="M29" s="53"/>
      <c r="N29" s="89"/>
      <c r="O29" s="89"/>
      <c r="P29" s="89"/>
      <c r="Q29" s="89"/>
      <c r="R29" s="89"/>
      <c r="S29" s="89"/>
      <c r="T29" s="89"/>
      <c r="U29" s="46"/>
      <c r="V29" s="46"/>
      <c r="W29" s="46"/>
      <c r="X29" s="46"/>
      <c r="Y29" s="46"/>
      <c r="Z29" s="46"/>
      <c r="AA29" s="46"/>
    </row>
    <row r="30" spans="1:27" ht="18">
      <c r="A30" s="85" t="s">
        <v>22</v>
      </c>
      <c r="C30" s="67"/>
      <c r="D30" s="68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60000</v>
      </c>
      <c r="M30" s="69">
        <v>0</v>
      </c>
      <c r="N30" s="69">
        <v>0</v>
      </c>
      <c r="O30" s="69">
        <v>60000</v>
      </c>
      <c r="P30" s="69">
        <v>0</v>
      </c>
      <c r="Q30" s="69">
        <v>0</v>
      </c>
      <c r="R30" s="69">
        <v>0</v>
      </c>
      <c r="S30" s="69">
        <v>0</v>
      </c>
      <c r="T30" s="89"/>
      <c r="U30" s="46">
        <v>240000</v>
      </c>
      <c r="V30" s="46">
        <v>15000</v>
      </c>
      <c r="W30" s="46"/>
      <c r="X30" s="46"/>
      <c r="Y30" s="46"/>
      <c r="Z30" s="46"/>
      <c r="AA30" s="46"/>
    </row>
    <row r="31" spans="1:27" ht="12.75" outlineLevel="1">
      <c r="A31" s="91"/>
      <c r="B31" s="86" t="s">
        <v>72</v>
      </c>
      <c r="C31" s="25"/>
      <c r="D31" s="87"/>
      <c r="E31" s="88"/>
      <c r="F31" s="89"/>
      <c r="G31" s="89"/>
      <c r="H31" s="90"/>
      <c r="I31" s="89"/>
      <c r="J31" s="89"/>
      <c r="K31" s="89"/>
      <c r="L31" s="89">
        <v>60000</v>
      </c>
      <c r="M31" s="89"/>
      <c r="N31" s="90"/>
      <c r="O31" s="89">
        <v>60000</v>
      </c>
      <c r="P31" s="89"/>
      <c r="Q31" s="89"/>
      <c r="R31" s="89"/>
      <c r="S31" s="89"/>
      <c r="T31" s="89"/>
      <c r="U31" s="46"/>
      <c r="V31" s="46"/>
      <c r="W31" s="46"/>
      <c r="X31" s="46"/>
      <c r="Y31" s="46"/>
      <c r="Z31" s="46"/>
      <c r="AA31" s="46"/>
    </row>
    <row r="32" spans="1:27" ht="12.75">
      <c r="A32" s="25"/>
      <c r="B32" s="86"/>
      <c r="C32" s="25"/>
      <c r="D32" s="64"/>
      <c r="E32" s="47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46"/>
      <c r="V32" s="46"/>
      <c r="W32" s="46"/>
      <c r="X32" s="46"/>
      <c r="Y32" s="46"/>
      <c r="Z32" s="46"/>
      <c r="AA32" s="46"/>
    </row>
    <row r="33" spans="1:27" ht="18">
      <c r="A33" s="108" t="s">
        <v>24</v>
      </c>
      <c r="B33" s="108"/>
      <c r="C33" s="67"/>
      <c r="D33" s="68">
        <v>0</v>
      </c>
      <c r="E33" s="69">
        <v>23000</v>
      </c>
      <c r="F33" s="69">
        <v>1000</v>
      </c>
      <c r="G33" s="69">
        <v>6000</v>
      </c>
      <c r="H33" s="69">
        <v>1000</v>
      </c>
      <c r="I33" s="69">
        <v>6000</v>
      </c>
      <c r="J33" s="69">
        <v>1000</v>
      </c>
      <c r="K33" s="69">
        <v>6000</v>
      </c>
      <c r="L33" s="69">
        <v>1000</v>
      </c>
      <c r="M33" s="69">
        <v>6000</v>
      </c>
      <c r="N33" s="69">
        <v>1000</v>
      </c>
      <c r="O33" s="69">
        <v>6000</v>
      </c>
      <c r="P33" s="69">
        <v>1000</v>
      </c>
      <c r="Q33" s="69">
        <v>6000</v>
      </c>
      <c r="R33" s="69">
        <v>1000</v>
      </c>
      <c r="S33" s="69">
        <v>6000</v>
      </c>
      <c r="T33" s="53"/>
      <c r="U33" s="46">
        <v>144000</v>
      </c>
      <c r="V33" s="46">
        <v>9000</v>
      </c>
      <c r="W33" s="46"/>
      <c r="X33" s="46"/>
      <c r="Y33" s="46"/>
      <c r="Z33" s="46"/>
      <c r="AA33" s="46"/>
    </row>
    <row r="34" spans="1:27" ht="12.75" outlineLevel="1">
      <c r="A34" s="91"/>
      <c r="B34" s="86" t="s">
        <v>80</v>
      </c>
      <c r="C34" s="25"/>
      <c r="D34" s="87"/>
      <c r="E34" s="88">
        <v>22000</v>
      </c>
      <c r="F34" s="89"/>
      <c r="G34" s="89">
        <v>5000</v>
      </c>
      <c r="H34" s="89"/>
      <c r="I34" s="89">
        <v>5000</v>
      </c>
      <c r="J34" s="89"/>
      <c r="K34" s="89">
        <v>5000</v>
      </c>
      <c r="L34" s="89"/>
      <c r="M34" s="89">
        <v>5000</v>
      </c>
      <c r="N34" s="89"/>
      <c r="O34" s="89">
        <v>5000</v>
      </c>
      <c r="P34" s="89"/>
      <c r="Q34" s="89">
        <v>5000</v>
      </c>
      <c r="R34" s="89"/>
      <c r="S34" s="89">
        <v>5000</v>
      </c>
      <c r="T34" s="89"/>
      <c r="U34" s="46"/>
      <c r="V34" s="46"/>
      <c r="W34" s="46"/>
      <c r="X34" s="46"/>
      <c r="Y34" s="46"/>
      <c r="Z34" s="46"/>
      <c r="AA34" s="46"/>
    </row>
    <row r="35" spans="1:27" ht="12.75" outlineLevel="1">
      <c r="A35" s="91"/>
      <c r="B35" s="86" t="s">
        <v>27</v>
      </c>
      <c r="C35" s="25"/>
      <c r="D35" s="87"/>
      <c r="E35" s="88">
        <v>1000</v>
      </c>
      <c r="F35" s="89">
        <v>1000</v>
      </c>
      <c r="G35" s="89">
        <v>1000</v>
      </c>
      <c r="H35" s="89">
        <v>1000</v>
      </c>
      <c r="I35" s="89">
        <v>1000</v>
      </c>
      <c r="J35" s="89">
        <v>1000</v>
      </c>
      <c r="K35" s="89">
        <v>1000</v>
      </c>
      <c r="L35" s="89">
        <v>1000</v>
      </c>
      <c r="M35" s="89">
        <v>1000</v>
      </c>
      <c r="N35" s="89">
        <v>1000</v>
      </c>
      <c r="O35" s="89">
        <v>1000</v>
      </c>
      <c r="P35" s="89">
        <v>1000</v>
      </c>
      <c r="Q35" s="89">
        <v>1000</v>
      </c>
      <c r="R35" s="89">
        <v>1000</v>
      </c>
      <c r="S35" s="89">
        <v>1000</v>
      </c>
      <c r="T35" s="89"/>
      <c r="U35" s="46"/>
      <c r="V35" s="46"/>
      <c r="W35" s="46"/>
      <c r="X35" s="46"/>
      <c r="Y35" s="46"/>
      <c r="Z35" s="46"/>
      <c r="AA35" s="46"/>
    </row>
    <row r="36" spans="4:27" ht="12.75">
      <c r="D36" s="64"/>
      <c r="E36" s="47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46"/>
      <c r="V36" s="46"/>
      <c r="W36" s="46"/>
      <c r="X36" s="46"/>
      <c r="Y36" s="46"/>
      <c r="Z36" s="46"/>
      <c r="AA36" s="46"/>
    </row>
    <row r="37" spans="1:27" ht="18">
      <c r="A37" s="106" t="s">
        <v>28</v>
      </c>
      <c r="B37" s="106"/>
      <c r="C37" s="67"/>
      <c r="D37" s="68">
        <v>0</v>
      </c>
      <c r="E37" s="69">
        <v>1200</v>
      </c>
      <c r="F37" s="69">
        <v>0</v>
      </c>
      <c r="G37" s="69">
        <v>1000</v>
      </c>
      <c r="H37" s="69">
        <v>10000</v>
      </c>
      <c r="I37" s="69">
        <v>1000</v>
      </c>
      <c r="J37" s="69">
        <v>0</v>
      </c>
      <c r="K37" s="69">
        <v>1000</v>
      </c>
      <c r="L37" s="69">
        <v>0</v>
      </c>
      <c r="M37" s="69">
        <v>1000</v>
      </c>
      <c r="N37" s="69">
        <v>0</v>
      </c>
      <c r="O37" s="69">
        <v>1000</v>
      </c>
      <c r="P37" s="69">
        <v>0</v>
      </c>
      <c r="Q37" s="69">
        <v>1000</v>
      </c>
      <c r="R37" s="69">
        <v>0</v>
      </c>
      <c r="S37" s="69">
        <v>1000</v>
      </c>
      <c r="T37" s="53"/>
      <c r="U37" s="46">
        <v>36200</v>
      </c>
      <c r="V37" s="46">
        <v>2262.5</v>
      </c>
      <c r="W37" s="46"/>
      <c r="X37" s="46"/>
      <c r="Y37" s="46"/>
      <c r="Z37" s="46"/>
      <c r="AA37" s="46"/>
    </row>
    <row r="38" spans="1:27" ht="12.75" outlineLevel="1">
      <c r="A38" s="91"/>
      <c r="B38" s="86" t="s">
        <v>81</v>
      </c>
      <c r="C38" s="25"/>
      <c r="D38" s="87"/>
      <c r="E38" s="88">
        <v>1000</v>
      </c>
      <c r="F38" s="89"/>
      <c r="G38" s="89">
        <v>1000</v>
      </c>
      <c r="H38" s="89"/>
      <c r="I38" s="89">
        <v>1000</v>
      </c>
      <c r="J38" s="89"/>
      <c r="K38" s="89">
        <v>1000</v>
      </c>
      <c r="L38" s="89"/>
      <c r="M38" s="89">
        <v>1000</v>
      </c>
      <c r="N38" s="89"/>
      <c r="O38" s="89">
        <v>1000</v>
      </c>
      <c r="P38" s="89"/>
      <c r="Q38" s="89">
        <v>1000</v>
      </c>
      <c r="R38" s="89"/>
      <c r="S38" s="89">
        <v>1000</v>
      </c>
      <c r="T38" s="89"/>
      <c r="U38" s="46"/>
      <c r="V38" s="46"/>
      <c r="W38" s="46"/>
      <c r="X38" s="46"/>
      <c r="Y38" s="46"/>
      <c r="Z38" s="46"/>
      <c r="AA38" s="46"/>
    </row>
    <row r="39" spans="1:27" ht="12.75" outlineLevel="1">
      <c r="A39" s="91"/>
      <c r="B39" s="86" t="s">
        <v>82</v>
      </c>
      <c r="C39" s="25"/>
      <c r="D39" s="87"/>
      <c r="E39" s="88"/>
      <c r="F39" s="89"/>
      <c r="G39" s="89"/>
      <c r="H39" s="89">
        <v>10000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46"/>
      <c r="V39" s="46"/>
      <c r="W39" s="46"/>
      <c r="X39" s="46"/>
      <c r="Y39" s="46"/>
      <c r="Z39" s="46"/>
      <c r="AA39" s="46"/>
    </row>
    <row r="40" spans="1:27" ht="12.75" outlineLevel="1">
      <c r="A40" s="91"/>
      <c r="B40" s="86" t="s">
        <v>83</v>
      </c>
      <c r="C40" s="25"/>
      <c r="D40" s="87"/>
      <c r="E40" s="88">
        <v>200</v>
      </c>
      <c r="F40" s="89"/>
      <c r="G40" s="89"/>
      <c r="H40" s="89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46"/>
      <c r="V40" s="46"/>
      <c r="W40" s="46"/>
      <c r="X40" s="46"/>
      <c r="Y40" s="46"/>
      <c r="Z40" s="46"/>
      <c r="AA40" s="46"/>
    </row>
    <row r="41" spans="1:27" ht="12.75">
      <c r="A41" s="91"/>
      <c r="B41" s="86"/>
      <c r="C41" s="25"/>
      <c r="D41" s="64"/>
      <c r="E41" s="47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46"/>
      <c r="V41" s="46"/>
      <c r="W41" s="46"/>
      <c r="X41" s="46"/>
      <c r="Y41" s="46"/>
      <c r="Z41" s="46"/>
      <c r="AA41" s="46"/>
    </row>
    <row r="42" spans="1:27" ht="18">
      <c r="A42" s="109" t="s">
        <v>32</v>
      </c>
      <c r="B42" s="109"/>
      <c r="C42" s="67"/>
      <c r="D42" s="68">
        <v>0</v>
      </c>
      <c r="E42" s="69">
        <v>0</v>
      </c>
      <c r="F42" s="69">
        <v>0</v>
      </c>
      <c r="G42" s="69">
        <v>0</v>
      </c>
      <c r="H42" s="69">
        <v>7000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7000</v>
      </c>
      <c r="S42" s="69">
        <v>0</v>
      </c>
      <c r="T42" s="53"/>
      <c r="U42" s="46">
        <v>28000</v>
      </c>
      <c r="V42" s="46">
        <v>1750</v>
      </c>
      <c r="W42" s="46"/>
      <c r="X42" s="46"/>
      <c r="Y42" s="46"/>
      <c r="Z42" s="46"/>
      <c r="AA42" s="46"/>
    </row>
    <row r="43" spans="1:27" ht="12.75" outlineLevel="1">
      <c r="A43" s="91"/>
      <c r="B43" s="86" t="s">
        <v>84</v>
      </c>
      <c r="C43" s="25"/>
      <c r="D43" s="87"/>
      <c r="E43" s="88"/>
      <c r="F43" s="89"/>
      <c r="G43" s="89"/>
      <c r="H43" s="89">
        <v>7000</v>
      </c>
      <c r="I43" s="53"/>
      <c r="J43" s="53"/>
      <c r="K43" s="53"/>
      <c r="L43" s="53"/>
      <c r="M43" s="53"/>
      <c r="N43" s="53"/>
      <c r="O43" s="53"/>
      <c r="P43" s="53"/>
      <c r="Q43" s="53"/>
      <c r="R43" s="53">
        <v>7000</v>
      </c>
      <c r="S43" s="53"/>
      <c r="T43" s="53"/>
      <c r="U43" s="46"/>
      <c r="V43" s="46"/>
      <c r="W43" s="46"/>
      <c r="X43" s="46"/>
      <c r="Y43" s="46"/>
      <c r="Z43" s="46"/>
      <c r="AA43" s="46"/>
    </row>
    <row r="44" spans="2:27" ht="12.75">
      <c r="B44" s="52"/>
      <c r="C44" s="9"/>
      <c r="D44" s="92"/>
      <c r="E44" s="47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46"/>
      <c r="V44" s="46"/>
      <c r="W44" s="46"/>
      <c r="X44" s="46"/>
      <c r="Y44" s="46"/>
      <c r="Z44" s="46"/>
      <c r="AA44" s="46"/>
    </row>
    <row r="45" spans="1:27" ht="18">
      <c r="A45" s="106" t="s">
        <v>85</v>
      </c>
      <c r="B45" s="106"/>
      <c r="C45" s="67"/>
      <c r="D45" s="68">
        <v>351</v>
      </c>
      <c r="E45" s="69">
        <v>4200</v>
      </c>
      <c r="F45" s="69">
        <v>500</v>
      </c>
      <c r="G45" s="69">
        <v>500</v>
      </c>
      <c r="H45" s="69">
        <v>500</v>
      </c>
      <c r="I45" s="69">
        <v>500</v>
      </c>
      <c r="J45" s="69">
        <v>500</v>
      </c>
      <c r="K45" s="69">
        <v>500</v>
      </c>
      <c r="L45" s="69">
        <v>500</v>
      </c>
      <c r="M45" s="69">
        <v>500</v>
      </c>
      <c r="N45" s="69">
        <v>500</v>
      </c>
      <c r="O45" s="69">
        <v>500</v>
      </c>
      <c r="P45" s="69">
        <v>500</v>
      </c>
      <c r="Q45" s="69">
        <v>500</v>
      </c>
      <c r="R45" s="69">
        <v>500</v>
      </c>
      <c r="S45" s="69">
        <v>500</v>
      </c>
      <c r="T45" s="53"/>
      <c r="U45" s="46">
        <v>19902</v>
      </c>
      <c r="V45" s="46">
        <v>1243.875</v>
      </c>
      <c r="W45" s="46"/>
      <c r="X45" s="46"/>
      <c r="Y45" s="46"/>
      <c r="Z45" s="46"/>
      <c r="AA45" s="46"/>
    </row>
    <row r="46" spans="2:27" ht="12.75" outlineLevel="1">
      <c r="B46" s="52" t="s">
        <v>86</v>
      </c>
      <c r="C46" s="9"/>
      <c r="D46" s="87">
        <v>351</v>
      </c>
      <c r="E46" s="93">
        <v>1000</v>
      </c>
      <c r="F46" s="34">
        <v>500</v>
      </c>
      <c r="G46" s="34">
        <v>500</v>
      </c>
      <c r="H46" s="34">
        <v>500</v>
      </c>
      <c r="I46" s="34">
        <v>500</v>
      </c>
      <c r="J46" s="34">
        <v>500</v>
      </c>
      <c r="K46" s="34">
        <v>500</v>
      </c>
      <c r="L46" s="34">
        <v>500</v>
      </c>
      <c r="M46" s="34">
        <v>500</v>
      </c>
      <c r="N46" s="34">
        <v>500</v>
      </c>
      <c r="O46" s="34">
        <v>500</v>
      </c>
      <c r="P46" s="34">
        <v>500</v>
      </c>
      <c r="Q46" s="34">
        <v>500</v>
      </c>
      <c r="R46" s="34">
        <v>500</v>
      </c>
      <c r="S46" s="34">
        <v>500</v>
      </c>
      <c r="T46" s="34"/>
      <c r="U46" s="46"/>
      <c r="V46" s="46"/>
      <c r="W46" s="46"/>
      <c r="X46" s="46"/>
      <c r="Y46" s="46"/>
      <c r="Z46" s="46"/>
      <c r="AA46" s="46"/>
    </row>
    <row r="47" spans="2:27" ht="12.75" outlineLevel="1">
      <c r="B47" s="52" t="s">
        <v>87</v>
      </c>
      <c r="C47" s="9"/>
      <c r="D47" s="87"/>
      <c r="E47" s="93">
        <v>1200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46"/>
      <c r="V47" s="46"/>
      <c r="W47" s="46"/>
      <c r="X47" s="46"/>
      <c r="Y47" s="46"/>
      <c r="Z47" s="46"/>
      <c r="AA47" s="46"/>
    </row>
    <row r="48" spans="2:27" ht="12.75" outlineLevel="1">
      <c r="B48" s="52" t="s">
        <v>88</v>
      </c>
      <c r="C48" s="9"/>
      <c r="D48" s="87"/>
      <c r="E48" s="93">
        <v>2000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46"/>
      <c r="V48" s="46"/>
      <c r="W48" s="46"/>
      <c r="X48" s="46"/>
      <c r="Y48" s="46"/>
      <c r="Z48" s="46"/>
      <c r="AA48" s="46"/>
    </row>
    <row r="49" spans="1:27" ht="12.75">
      <c r="A49" s="9"/>
      <c r="D49" s="92"/>
      <c r="E49" s="47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46"/>
      <c r="V49" s="46"/>
      <c r="W49" s="46"/>
      <c r="X49" s="46"/>
      <c r="Y49" s="46"/>
      <c r="Z49" s="46"/>
      <c r="AA49" s="46"/>
    </row>
    <row r="50" spans="1:27" ht="18">
      <c r="A50" s="106" t="s">
        <v>35</v>
      </c>
      <c r="B50" s="106"/>
      <c r="C50" s="67"/>
      <c r="D50" s="68">
        <v>0</v>
      </c>
      <c r="E50" s="69">
        <v>400</v>
      </c>
      <c r="F50" s="69">
        <v>0</v>
      </c>
      <c r="G50" s="69">
        <v>0</v>
      </c>
      <c r="H50" s="69">
        <v>0</v>
      </c>
      <c r="I50" s="69">
        <v>400</v>
      </c>
      <c r="J50" s="69">
        <v>0</v>
      </c>
      <c r="K50" s="69">
        <v>0</v>
      </c>
      <c r="L50" s="69">
        <v>0</v>
      </c>
      <c r="M50" s="69">
        <v>400</v>
      </c>
      <c r="N50" s="69">
        <v>0</v>
      </c>
      <c r="O50" s="69">
        <v>0</v>
      </c>
      <c r="P50" s="69">
        <v>0</v>
      </c>
      <c r="Q50" s="69">
        <v>400</v>
      </c>
      <c r="R50" s="69">
        <v>0</v>
      </c>
      <c r="S50" s="69">
        <v>0</v>
      </c>
      <c r="T50" s="53"/>
      <c r="U50" s="46">
        <v>3200</v>
      </c>
      <c r="V50" s="46">
        <v>200</v>
      </c>
      <c r="W50" s="46"/>
      <c r="X50" s="46"/>
      <c r="Y50" s="46"/>
      <c r="Z50" s="46"/>
      <c r="AA50" s="46"/>
    </row>
    <row r="51" spans="1:27" ht="12.75" outlineLevel="1">
      <c r="A51" s="3" t="s">
        <v>36</v>
      </c>
      <c r="B51" s="52" t="s">
        <v>89</v>
      </c>
      <c r="C51" s="9"/>
      <c r="D51" s="92"/>
      <c r="E51" s="93">
        <v>400</v>
      </c>
      <c r="F51" s="53"/>
      <c r="G51" s="53"/>
      <c r="H51" s="53"/>
      <c r="I51" s="53">
        <v>400</v>
      </c>
      <c r="J51" s="53"/>
      <c r="K51" s="53"/>
      <c r="L51" s="53"/>
      <c r="M51" s="53">
        <v>400</v>
      </c>
      <c r="N51" s="53"/>
      <c r="O51" s="53"/>
      <c r="P51" s="53"/>
      <c r="Q51" s="53">
        <v>400</v>
      </c>
      <c r="R51" s="53"/>
      <c r="S51" s="53"/>
      <c r="T51" s="53"/>
      <c r="U51" s="46"/>
      <c r="V51" s="46"/>
      <c r="W51" s="46"/>
      <c r="X51" s="46"/>
      <c r="Y51" s="46"/>
      <c r="Z51" s="46"/>
      <c r="AA51" s="46"/>
    </row>
    <row r="52" spans="2:27" ht="12.75">
      <c r="B52" s="52"/>
      <c r="C52" s="9"/>
      <c r="D52" s="92"/>
      <c r="E52" s="47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46"/>
      <c r="V52" s="46"/>
      <c r="W52" s="46"/>
      <c r="X52" s="46"/>
      <c r="Y52" s="46"/>
      <c r="Z52" s="46"/>
      <c r="AA52" s="46"/>
    </row>
    <row r="53" spans="1:27" ht="18">
      <c r="A53" s="106" t="s">
        <v>39</v>
      </c>
      <c r="B53" s="106"/>
      <c r="C53" s="67"/>
      <c r="D53" s="68">
        <v>225</v>
      </c>
      <c r="E53" s="69">
        <v>300</v>
      </c>
      <c r="F53" s="69">
        <v>300</v>
      </c>
      <c r="G53" s="69">
        <v>2300</v>
      </c>
      <c r="H53" s="69">
        <v>300</v>
      </c>
      <c r="I53" s="69">
        <v>300</v>
      </c>
      <c r="J53" s="69">
        <v>300</v>
      </c>
      <c r="K53" s="69">
        <v>300</v>
      </c>
      <c r="L53" s="69">
        <v>2300</v>
      </c>
      <c r="M53" s="69">
        <v>300</v>
      </c>
      <c r="N53" s="69">
        <v>300</v>
      </c>
      <c r="O53" s="69">
        <v>300</v>
      </c>
      <c r="P53" s="69">
        <v>300</v>
      </c>
      <c r="Q53" s="69">
        <v>2300</v>
      </c>
      <c r="R53" s="69">
        <v>300</v>
      </c>
      <c r="S53" s="69">
        <v>300</v>
      </c>
      <c r="T53" s="53"/>
      <c r="U53" s="46">
        <v>16725</v>
      </c>
      <c r="V53" s="46">
        <v>1045.3125</v>
      </c>
      <c r="W53" s="46"/>
      <c r="X53" s="46"/>
      <c r="Y53" s="46"/>
      <c r="Z53" s="46"/>
      <c r="AA53" s="46"/>
    </row>
    <row r="54" spans="2:27" ht="12.75" outlineLevel="1">
      <c r="B54" s="52" t="s">
        <v>90</v>
      </c>
      <c r="C54" s="9"/>
      <c r="D54" s="92"/>
      <c r="E54" s="93"/>
      <c r="F54" s="34"/>
      <c r="G54" s="34">
        <v>2000</v>
      </c>
      <c r="H54" s="53"/>
      <c r="I54" s="53"/>
      <c r="J54" s="53"/>
      <c r="K54" s="53"/>
      <c r="L54" s="53">
        <v>2000</v>
      </c>
      <c r="M54" s="53"/>
      <c r="N54" s="53"/>
      <c r="O54" s="53"/>
      <c r="P54" s="53"/>
      <c r="Q54" s="53">
        <v>2000</v>
      </c>
      <c r="R54" s="53"/>
      <c r="S54" s="53"/>
      <c r="T54" s="53"/>
      <c r="U54" s="46"/>
      <c r="V54" s="46"/>
      <c r="W54" s="46"/>
      <c r="X54" s="46"/>
      <c r="Y54" s="46"/>
      <c r="Z54" s="46"/>
      <c r="AA54" s="46"/>
    </row>
    <row r="55" spans="2:27" ht="12.75" outlineLevel="1">
      <c r="B55" s="52" t="s">
        <v>91</v>
      </c>
      <c r="C55" s="9"/>
      <c r="D55" s="87">
        <v>225</v>
      </c>
      <c r="E55" s="93">
        <v>300</v>
      </c>
      <c r="F55" s="34">
        <v>300</v>
      </c>
      <c r="G55" s="34">
        <v>300</v>
      </c>
      <c r="H55" s="34">
        <v>300</v>
      </c>
      <c r="I55" s="34">
        <v>300</v>
      </c>
      <c r="J55" s="34">
        <v>300</v>
      </c>
      <c r="K55" s="34">
        <v>300</v>
      </c>
      <c r="L55" s="34">
        <v>300</v>
      </c>
      <c r="M55" s="34">
        <v>300</v>
      </c>
      <c r="N55" s="34">
        <v>300</v>
      </c>
      <c r="O55" s="34">
        <v>300</v>
      </c>
      <c r="P55" s="34">
        <v>300</v>
      </c>
      <c r="Q55" s="34">
        <v>300</v>
      </c>
      <c r="R55" s="34">
        <v>300</v>
      </c>
      <c r="S55" s="34">
        <v>300</v>
      </c>
      <c r="T55" s="53"/>
      <c r="U55" s="46"/>
      <c r="V55" s="46"/>
      <c r="W55" s="46"/>
      <c r="X55" s="46"/>
      <c r="Y55" s="46"/>
      <c r="Z55" s="46"/>
      <c r="AA55" s="46"/>
    </row>
    <row r="56" spans="2:27" ht="12.75">
      <c r="B56" s="52"/>
      <c r="C56" s="9"/>
      <c r="D56" s="92"/>
      <c r="E56" s="47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46"/>
      <c r="V56" s="46"/>
      <c r="W56" s="46"/>
      <c r="X56" s="46"/>
      <c r="Y56" s="46"/>
      <c r="Z56" s="46"/>
      <c r="AA56" s="46"/>
    </row>
    <row r="57" spans="1:27" ht="18">
      <c r="A57" s="106" t="s">
        <v>43</v>
      </c>
      <c r="B57" s="106"/>
      <c r="C57" s="67"/>
      <c r="D57" s="68">
        <v>0</v>
      </c>
      <c r="E57" s="69">
        <v>1700</v>
      </c>
      <c r="F57" s="69">
        <v>200</v>
      </c>
      <c r="G57" s="69">
        <v>200</v>
      </c>
      <c r="H57" s="69">
        <v>200</v>
      </c>
      <c r="I57" s="69">
        <v>200</v>
      </c>
      <c r="J57" s="69">
        <v>200</v>
      </c>
      <c r="K57" s="69">
        <v>200</v>
      </c>
      <c r="L57" s="69">
        <v>200</v>
      </c>
      <c r="M57" s="69">
        <v>200</v>
      </c>
      <c r="N57" s="69">
        <v>17800</v>
      </c>
      <c r="O57" s="69">
        <v>200</v>
      </c>
      <c r="P57" s="69">
        <v>200</v>
      </c>
      <c r="Q57" s="69">
        <v>200</v>
      </c>
      <c r="R57" s="69">
        <v>200</v>
      </c>
      <c r="S57" s="69">
        <v>200</v>
      </c>
      <c r="T57" s="53"/>
      <c r="U57" s="46">
        <v>39700</v>
      </c>
      <c r="V57" s="46">
        <v>2481.25</v>
      </c>
      <c r="W57" s="46"/>
      <c r="X57" s="46"/>
      <c r="Y57" s="46"/>
      <c r="Z57" s="46"/>
      <c r="AA57" s="46"/>
    </row>
    <row r="58" spans="2:27" ht="12.75" outlineLevel="1">
      <c r="B58" s="52" t="s">
        <v>92</v>
      </c>
      <c r="C58" s="9"/>
      <c r="D58" s="92"/>
      <c r="E58" s="93"/>
      <c r="F58" s="34"/>
      <c r="G58" s="34"/>
      <c r="H58" s="34"/>
      <c r="I58" s="34"/>
      <c r="J58" s="34"/>
      <c r="K58" s="34"/>
      <c r="L58" s="34"/>
      <c r="M58" s="34"/>
      <c r="N58" s="34">
        <v>17600</v>
      </c>
      <c r="O58" s="34"/>
      <c r="P58" s="34"/>
      <c r="Q58" s="34"/>
      <c r="R58" s="53"/>
      <c r="S58" s="53"/>
      <c r="T58" s="53"/>
      <c r="U58" s="46"/>
      <c r="V58" s="46"/>
      <c r="W58" s="46"/>
      <c r="X58" s="46"/>
      <c r="Y58" s="46"/>
      <c r="Z58" s="46"/>
      <c r="AA58" s="46"/>
    </row>
    <row r="59" spans="2:27" ht="12.75" outlineLevel="1">
      <c r="B59" s="52" t="s">
        <v>93</v>
      </c>
      <c r="C59" s="9"/>
      <c r="D59" s="92"/>
      <c r="E59" s="93">
        <v>1500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53"/>
      <c r="S59" s="53"/>
      <c r="T59" s="53"/>
      <c r="U59" s="46"/>
      <c r="V59" s="46"/>
      <c r="W59" s="46"/>
      <c r="X59" s="46"/>
      <c r="Y59" s="46"/>
      <c r="Z59" s="46"/>
      <c r="AA59" s="46"/>
    </row>
    <row r="60" spans="2:27" ht="12.75" outlineLevel="1">
      <c r="B60" s="52" t="s">
        <v>91</v>
      </c>
      <c r="C60" s="9"/>
      <c r="D60" s="92"/>
      <c r="E60" s="93">
        <v>200</v>
      </c>
      <c r="F60" s="34">
        <v>200</v>
      </c>
      <c r="G60" s="34">
        <v>200</v>
      </c>
      <c r="H60" s="34">
        <v>200</v>
      </c>
      <c r="I60" s="34">
        <v>200</v>
      </c>
      <c r="J60" s="34">
        <v>200</v>
      </c>
      <c r="K60" s="34">
        <v>200</v>
      </c>
      <c r="L60" s="34">
        <v>200</v>
      </c>
      <c r="M60" s="34">
        <v>200</v>
      </c>
      <c r="N60" s="34">
        <v>200</v>
      </c>
      <c r="O60" s="34">
        <v>200</v>
      </c>
      <c r="P60" s="34">
        <v>200</v>
      </c>
      <c r="Q60" s="34">
        <v>200</v>
      </c>
      <c r="R60" s="34">
        <v>200</v>
      </c>
      <c r="S60" s="34">
        <v>200</v>
      </c>
      <c r="T60" s="53"/>
      <c r="U60" s="46"/>
      <c r="V60" s="46"/>
      <c r="W60" s="46"/>
      <c r="X60" s="46"/>
      <c r="Y60" s="46"/>
      <c r="Z60" s="46"/>
      <c r="AA60" s="46"/>
    </row>
    <row r="61" spans="4:27" ht="12.75">
      <c r="D61" s="64"/>
      <c r="E61" s="47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46"/>
      <c r="V61" s="46"/>
      <c r="W61" s="46"/>
      <c r="X61" s="46"/>
      <c r="Y61" s="46"/>
      <c r="Z61" s="46"/>
      <c r="AA61" s="46"/>
    </row>
    <row r="62" spans="1:27" ht="18">
      <c r="A62" s="106" t="s">
        <v>47</v>
      </c>
      <c r="B62" s="106"/>
      <c r="C62" s="67"/>
      <c r="D62" s="68">
        <v>515</v>
      </c>
      <c r="E62" s="69">
        <v>200</v>
      </c>
      <c r="F62" s="69">
        <v>3250</v>
      </c>
      <c r="G62" s="69">
        <v>250</v>
      </c>
      <c r="H62" s="69">
        <v>250</v>
      </c>
      <c r="I62" s="69">
        <v>3250</v>
      </c>
      <c r="J62" s="69">
        <v>250</v>
      </c>
      <c r="K62" s="69">
        <v>250</v>
      </c>
      <c r="L62" s="69">
        <v>3250</v>
      </c>
      <c r="M62" s="69">
        <v>250</v>
      </c>
      <c r="N62" s="69">
        <v>250</v>
      </c>
      <c r="O62" s="69">
        <v>3250</v>
      </c>
      <c r="P62" s="69">
        <v>250</v>
      </c>
      <c r="Q62" s="69">
        <v>250</v>
      </c>
      <c r="R62" s="69">
        <v>3250</v>
      </c>
      <c r="S62" s="69">
        <v>250</v>
      </c>
      <c r="T62" s="53"/>
      <c r="U62" s="46">
        <v>38430</v>
      </c>
      <c r="V62" s="46">
        <v>2401.875</v>
      </c>
      <c r="W62" s="46"/>
      <c r="X62" s="46"/>
      <c r="Y62" s="46"/>
      <c r="Z62" s="46"/>
      <c r="AA62" s="46"/>
    </row>
    <row r="63" spans="2:27" ht="12.75" outlineLevel="1">
      <c r="B63" s="46" t="s">
        <v>94</v>
      </c>
      <c r="D63" s="94">
        <v>515</v>
      </c>
      <c r="E63" s="47">
        <v>200</v>
      </c>
      <c r="F63" s="53">
        <v>250</v>
      </c>
      <c r="G63" s="53">
        <v>250</v>
      </c>
      <c r="H63" s="53">
        <v>250</v>
      </c>
      <c r="I63" s="53">
        <v>250</v>
      </c>
      <c r="J63" s="53">
        <v>250</v>
      </c>
      <c r="K63" s="53">
        <v>250</v>
      </c>
      <c r="L63" s="53">
        <v>250</v>
      </c>
      <c r="M63" s="53">
        <v>250</v>
      </c>
      <c r="N63" s="53">
        <v>250</v>
      </c>
      <c r="O63" s="53">
        <v>250</v>
      </c>
      <c r="P63" s="53">
        <v>250</v>
      </c>
      <c r="Q63" s="53">
        <v>250</v>
      </c>
      <c r="R63" s="53">
        <v>250</v>
      </c>
      <c r="S63" s="53">
        <v>250</v>
      </c>
      <c r="T63" s="53"/>
      <c r="U63" s="46"/>
      <c r="V63" s="46"/>
      <c r="W63" s="46"/>
      <c r="X63" s="46"/>
      <c r="Y63" s="46"/>
      <c r="Z63" s="46"/>
      <c r="AA63" s="46"/>
    </row>
    <row r="64" spans="2:27" ht="12.75" outlineLevel="1">
      <c r="B64" s="46" t="s">
        <v>95</v>
      </c>
      <c r="D64" s="64"/>
      <c r="E64" s="47"/>
      <c r="F64" s="53">
        <v>3000</v>
      </c>
      <c r="G64" s="53"/>
      <c r="H64" s="53"/>
      <c r="I64" s="53">
        <v>3000</v>
      </c>
      <c r="J64" s="53"/>
      <c r="K64" s="53"/>
      <c r="L64" s="53">
        <v>3000</v>
      </c>
      <c r="M64" s="53"/>
      <c r="N64" s="53"/>
      <c r="O64" s="53">
        <v>3000</v>
      </c>
      <c r="P64" s="53"/>
      <c r="Q64" s="53"/>
      <c r="R64" s="53">
        <v>3000</v>
      </c>
      <c r="S64" s="90"/>
      <c r="T64" s="95"/>
      <c r="U64" s="46"/>
      <c r="V64" s="46"/>
      <c r="W64" s="46"/>
      <c r="X64" s="46"/>
      <c r="Y64" s="46"/>
      <c r="Z64" s="46"/>
      <c r="AA64" s="46"/>
    </row>
    <row r="65" spans="4:27" ht="12.75">
      <c r="D65" s="64"/>
      <c r="E65" s="47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46"/>
      <c r="V65" s="46"/>
      <c r="W65" s="46"/>
      <c r="X65" s="46"/>
      <c r="Y65" s="46"/>
      <c r="Z65" s="46"/>
      <c r="AA65" s="46"/>
    </row>
    <row r="66" spans="1:27" ht="18">
      <c r="A66" s="106" t="s">
        <v>50</v>
      </c>
      <c r="B66" s="106"/>
      <c r="C66" s="67"/>
      <c r="D66" s="68">
        <v>4875</v>
      </c>
      <c r="E66" s="69">
        <v>10000</v>
      </c>
      <c r="F66" s="69">
        <v>10000</v>
      </c>
      <c r="G66" s="69">
        <v>6000</v>
      </c>
      <c r="H66" s="69">
        <v>0</v>
      </c>
      <c r="I66" s="69">
        <v>0</v>
      </c>
      <c r="J66" s="69">
        <v>6000</v>
      </c>
      <c r="K66" s="69">
        <v>0</v>
      </c>
      <c r="L66" s="69">
        <v>0</v>
      </c>
      <c r="M66" s="69">
        <v>6000</v>
      </c>
      <c r="N66" s="69">
        <v>0</v>
      </c>
      <c r="O66" s="69">
        <v>0</v>
      </c>
      <c r="P66" s="69">
        <v>6000</v>
      </c>
      <c r="Q66" s="69">
        <v>0</v>
      </c>
      <c r="R66" s="69">
        <v>47000</v>
      </c>
      <c r="S66" s="69">
        <v>0</v>
      </c>
      <c r="T66" s="53"/>
      <c r="U66" s="46">
        <v>191750</v>
      </c>
      <c r="V66" s="46">
        <v>11984.375</v>
      </c>
      <c r="W66" s="46"/>
      <c r="X66" s="46"/>
      <c r="Y66" s="46"/>
      <c r="Z66" s="46"/>
      <c r="AA66" s="46"/>
    </row>
    <row r="67" spans="1:27" ht="12.75" outlineLevel="1">
      <c r="A67" s="96"/>
      <c r="B67" s="97" t="s">
        <v>96</v>
      </c>
      <c r="C67" s="96"/>
      <c r="D67" s="94"/>
      <c r="E67" s="110">
        <v>10000</v>
      </c>
      <c r="F67" s="98">
        <v>10000</v>
      </c>
      <c r="G67" s="98"/>
      <c r="H67" s="84"/>
      <c r="I67" s="98"/>
      <c r="J67" s="98"/>
      <c r="K67" s="98"/>
      <c r="L67" s="98"/>
      <c r="M67" s="98"/>
      <c r="N67" s="98"/>
      <c r="O67" s="98"/>
      <c r="P67" s="98"/>
      <c r="Q67" s="98"/>
      <c r="R67" s="98">
        <v>40000</v>
      </c>
      <c r="S67" s="98"/>
      <c r="T67" s="98"/>
      <c r="U67" s="46"/>
      <c r="V67" s="46"/>
      <c r="W67" s="46"/>
      <c r="X67" s="46"/>
      <c r="Y67" s="46"/>
      <c r="Z67" s="46"/>
      <c r="AA67" s="46"/>
    </row>
    <row r="68" spans="1:27" ht="12.75" outlineLevel="1">
      <c r="A68" s="96"/>
      <c r="B68" s="97" t="s">
        <v>97</v>
      </c>
      <c r="C68" s="96"/>
      <c r="D68" s="94"/>
      <c r="E68" s="110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>
        <v>7000</v>
      </c>
      <c r="S68" s="98"/>
      <c r="T68" s="98"/>
      <c r="U68" s="46"/>
      <c r="V68" s="46"/>
      <c r="W68" s="46"/>
      <c r="X68" s="46"/>
      <c r="Y68" s="46"/>
      <c r="Z68" s="46"/>
      <c r="AA68" s="46"/>
    </row>
    <row r="69" spans="1:27" ht="12.75" outlineLevel="1">
      <c r="A69" s="96"/>
      <c r="B69" s="46" t="s">
        <v>98</v>
      </c>
      <c r="D69" s="94">
        <v>4875</v>
      </c>
      <c r="E69" s="47"/>
      <c r="F69" s="53"/>
      <c r="G69" s="53">
        <v>6000</v>
      </c>
      <c r="H69" s="53"/>
      <c r="I69" s="53"/>
      <c r="J69" s="53">
        <v>6000</v>
      </c>
      <c r="K69" s="53"/>
      <c r="L69" s="53"/>
      <c r="M69" s="53">
        <v>6000</v>
      </c>
      <c r="N69" s="53"/>
      <c r="O69" s="53"/>
      <c r="P69" s="53">
        <v>6000</v>
      </c>
      <c r="Q69" s="53"/>
      <c r="R69" s="53"/>
      <c r="S69" s="53"/>
      <c r="T69" s="53"/>
      <c r="U69" s="46"/>
      <c r="V69" s="46"/>
      <c r="W69" s="46"/>
      <c r="X69" s="46"/>
      <c r="Y69" s="46"/>
      <c r="Z69" s="46"/>
      <c r="AA69" s="46"/>
    </row>
    <row r="70" spans="4:27" ht="12.75">
      <c r="D70" s="64"/>
      <c r="E70" s="47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46"/>
      <c r="V70" s="46"/>
      <c r="W70" s="46"/>
      <c r="X70" s="46"/>
      <c r="Y70" s="46"/>
      <c r="Z70" s="46"/>
      <c r="AA70" s="46"/>
    </row>
    <row r="71" spans="1:27" ht="18">
      <c r="A71" s="106" t="s">
        <v>55</v>
      </c>
      <c r="B71" s="106"/>
      <c r="C71" s="67"/>
      <c r="D71" s="68">
        <v>50</v>
      </c>
      <c r="E71" s="69">
        <v>1000</v>
      </c>
      <c r="F71" s="69">
        <v>1000</v>
      </c>
      <c r="G71" s="69">
        <v>1000</v>
      </c>
      <c r="H71" s="69">
        <v>1000</v>
      </c>
      <c r="I71" s="69">
        <v>1000</v>
      </c>
      <c r="J71" s="69">
        <v>1000</v>
      </c>
      <c r="K71" s="69">
        <v>1000</v>
      </c>
      <c r="L71" s="69">
        <v>1000</v>
      </c>
      <c r="M71" s="69">
        <v>1000</v>
      </c>
      <c r="N71" s="69">
        <v>1000</v>
      </c>
      <c r="O71" s="69">
        <v>1000</v>
      </c>
      <c r="P71" s="69">
        <v>1000</v>
      </c>
      <c r="Q71" s="69">
        <v>1000</v>
      </c>
      <c r="R71" s="69">
        <v>1000</v>
      </c>
      <c r="S71" s="69">
        <v>1000</v>
      </c>
      <c r="U71" s="46">
        <v>30100</v>
      </c>
      <c r="V71" s="46">
        <v>1881.25</v>
      </c>
      <c r="W71" s="46"/>
      <c r="X71" s="46"/>
      <c r="Y71" s="46"/>
      <c r="Z71" s="46"/>
      <c r="AA71" s="46"/>
    </row>
    <row r="72" spans="1:27" ht="12.75" outlineLevel="1">
      <c r="A72" s="96"/>
      <c r="B72" s="95" t="s">
        <v>56</v>
      </c>
      <c r="C72" s="49"/>
      <c r="D72" s="87">
        <v>50</v>
      </c>
      <c r="E72" s="93">
        <v>1000</v>
      </c>
      <c r="F72" s="90">
        <v>1000</v>
      </c>
      <c r="G72" s="90">
        <v>1000</v>
      </c>
      <c r="H72" s="90">
        <v>1000</v>
      </c>
      <c r="I72" s="90">
        <v>1000</v>
      </c>
      <c r="J72" s="90">
        <v>1000</v>
      </c>
      <c r="K72" s="90">
        <v>1000</v>
      </c>
      <c r="L72" s="90">
        <v>1000</v>
      </c>
      <c r="M72" s="90">
        <v>1000</v>
      </c>
      <c r="N72" s="90">
        <v>1000</v>
      </c>
      <c r="O72" s="90">
        <v>1000</v>
      </c>
      <c r="P72" s="90">
        <v>1000</v>
      </c>
      <c r="Q72" s="90">
        <v>1000</v>
      </c>
      <c r="R72" s="90">
        <v>1000</v>
      </c>
      <c r="S72" s="90">
        <v>1000</v>
      </c>
      <c r="T72" s="95"/>
      <c r="U72" s="46"/>
      <c r="V72" s="46"/>
      <c r="W72" s="46"/>
      <c r="X72" s="46"/>
      <c r="Y72" s="46"/>
      <c r="Z72" s="46"/>
      <c r="AA72" s="46"/>
    </row>
    <row r="73" spans="1:27" ht="12.75">
      <c r="A73" s="96"/>
      <c r="B73" s="95"/>
      <c r="C73" s="49"/>
      <c r="D73" s="92"/>
      <c r="E73" s="93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5"/>
      <c r="U73" s="46"/>
      <c r="V73" s="46"/>
      <c r="W73" s="46"/>
      <c r="X73" s="46"/>
      <c r="Y73" s="46"/>
      <c r="Z73" s="46"/>
      <c r="AA73" s="46"/>
    </row>
    <row r="74" spans="1:27" ht="18">
      <c r="A74" s="66" t="s">
        <v>99</v>
      </c>
      <c r="B74" s="95"/>
      <c r="C74" s="67"/>
      <c r="D74" s="68">
        <v>0</v>
      </c>
      <c r="E74" s="69">
        <v>0</v>
      </c>
      <c r="F74" s="69">
        <v>0</v>
      </c>
      <c r="G74" s="69">
        <v>10000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95"/>
      <c r="U74" s="46">
        <v>20000</v>
      </c>
      <c r="V74" s="46">
        <v>1250</v>
      </c>
      <c r="W74" s="46"/>
      <c r="X74" s="46"/>
      <c r="Y74" s="46"/>
      <c r="Z74" s="46"/>
      <c r="AA74" s="46"/>
    </row>
    <row r="75" spans="1:27" ht="12.75" outlineLevel="1">
      <c r="A75" s="96"/>
      <c r="B75" s="95" t="s">
        <v>100</v>
      </c>
      <c r="C75" s="49"/>
      <c r="D75" s="92"/>
      <c r="E75" s="93"/>
      <c r="F75" s="90"/>
      <c r="G75" s="98">
        <v>10000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5"/>
      <c r="U75" s="46"/>
      <c r="V75" s="46"/>
      <c r="W75" s="46"/>
      <c r="X75" s="46"/>
      <c r="Y75" s="46"/>
      <c r="Z75" s="46"/>
      <c r="AA75" s="46"/>
    </row>
    <row r="76" spans="4:27" ht="12.75">
      <c r="D76" s="64"/>
      <c r="E76" s="47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U76" s="46"/>
      <c r="V76" s="46"/>
      <c r="W76" s="46"/>
      <c r="X76" s="46"/>
      <c r="Y76" s="46"/>
      <c r="Z76" s="46"/>
      <c r="AA76" s="46"/>
    </row>
    <row r="77" spans="1:27" ht="18">
      <c r="A77" s="85" t="s">
        <v>57</v>
      </c>
      <c r="C77" s="67"/>
      <c r="D77" s="68">
        <v>1600</v>
      </c>
      <c r="E77" s="69">
        <v>4900</v>
      </c>
      <c r="F77" s="69">
        <v>4000</v>
      </c>
      <c r="G77" s="69">
        <v>4000</v>
      </c>
      <c r="H77" s="69">
        <v>4000</v>
      </c>
      <c r="I77" s="69">
        <v>4000</v>
      </c>
      <c r="J77" s="69">
        <v>4000</v>
      </c>
      <c r="K77" s="69">
        <v>4000</v>
      </c>
      <c r="L77" s="69">
        <v>4000</v>
      </c>
      <c r="M77" s="69">
        <v>4000</v>
      </c>
      <c r="N77" s="69">
        <v>4000</v>
      </c>
      <c r="O77" s="69">
        <v>4000</v>
      </c>
      <c r="P77" s="69">
        <v>4000</v>
      </c>
      <c r="Q77" s="69">
        <v>4000</v>
      </c>
      <c r="R77" s="69">
        <v>4000</v>
      </c>
      <c r="S77" s="69">
        <v>4000</v>
      </c>
      <c r="U77" s="46">
        <v>125000</v>
      </c>
      <c r="V77" s="46">
        <v>7812.5</v>
      </c>
      <c r="W77" s="46"/>
      <c r="X77" s="46"/>
      <c r="Y77" s="46"/>
      <c r="Z77" s="46"/>
      <c r="AA77" s="46"/>
    </row>
    <row r="78" spans="2:27" ht="12.75" outlineLevel="1">
      <c r="B78" s="46" t="s">
        <v>101</v>
      </c>
      <c r="D78" s="64"/>
      <c r="E78" s="47">
        <v>900</v>
      </c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U78" s="46"/>
      <c r="V78" s="46"/>
      <c r="W78" s="46"/>
      <c r="X78" s="46"/>
      <c r="Y78" s="46"/>
      <c r="Z78" s="46"/>
      <c r="AA78" s="46"/>
    </row>
    <row r="79" spans="1:27" ht="12.75" outlineLevel="1">
      <c r="A79" s="99"/>
      <c r="B79" s="46" t="s">
        <v>59</v>
      </c>
      <c r="D79" s="94">
        <v>1600</v>
      </c>
      <c r="E79" s="47">
        <v>4000</v>
      </c>
      <c r="F79" s="53">
        <v>4000</v>
      </c>
      <c r="G79" s="53">
        <v>4000</v>
      </c>
      <c r="H79" s="53">
        <v>4000</v>
      </c>
      <c r="I79" s="53">
        <v>4000</v>
      </c>
      <c r="J79" s="53">
        <v>4000</v>
      </c>
      <c r="K79" s="53">
        <v>4000</v>
      </c>
      <c r="L79" s="53">
        <v>4000</v>
      </c>
      <c r="M79" s="53">
        <v>4000</v>
      </c>
      <c r="N79" s="53">
        <v>4000</v>
      </c>
      <c r="O79" s="53">
        <v>4000</v>
      </c>
      <c r="P79" s="53">
        <v>4000</v>
      </c>
      <c r="Q79" s="53">
        <v>4000</v>
      </c>
      <c r="R79" s="53">
        <v>4000</v>
      </c>
      <c r="S79" s="53">
        <v>4000</v>
      </c>
      <c r="T79" s="53"/>
      <c r="U79" s="46"/>
      <c r="V79" s="46"/>
      <c r="W79" s="46"/>
      <c r="X79" s="46"/>
      <c r="Y79" s="46"/>
      <c r="Z79" s="46"/>
      <c r="AA79" s="46"/>
    </row>
    <row r="80" spans="4:27" ht="12.75">
      <c r="D80" s="64"/>
      <c r="E80" s="47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U80" s="46"/>
      <c r="V80" s="46"/>
      <c r="W80" s="46"/>
      <c r="X80" s="46"/>
      <c r="Y80" s="46"/>
      <c r="Z80" s="46"/>
      <c r="AA80" s="46"/>
    </row>
    <row r="81" spans="1:27" ht="18">
      <c r="A81" s="100" t="s">
        <v>60</v>
      </c>
      <c r="C81" s="101"/>
      <c r="D81" s="68">
        <v>11684</v>
      </c>
      <c r="E81" s="69">
        <v>500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1000</v>
      </c>
      <c r="P81" s="69">
        <v>0</v>
      </c>
      <c r="Q81" s="69">
        <v>0</v>
      </c>
      <c r="R81" s="69">
        <v>0</v>
      </c>
      <c r="S81" s="69">
        <v>0</v>
      </c>
      <c r="U81" s="46">
        <v>26368</v>
      </c>
      <c r="V81" s="46">
        <v>1648</v>
      </c>
      <c r="W81" s="46"/>
      <c r="X81" s="46"/>
      <c r="Y81" s="46"/>
      <c r="Z81" s="46"/>
      <c r="AA81" s="46"/>
    </row>
    <row r="82" spans="1:27" ht="12.75" outlineLevel="1">
      <c r="A82" s="46"/>
      <c r="B82" s="46" t="s">
        <v>102</v>
      </c>
      <c r="C82" s="46"/>
      <c r="D82" s="107">
        <v>11684</v>
      </c>
      <c r="E82" s="51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U82" s="46"/>
      <c r="V82" s="46"/>
      <c r="W82" s="46"/>
      <c r="X82" s="46"/>
      <c r="Y82" s="46"/>
      <c r="Z82" s="46"/>
      <c r="AA82" s="46"/>
    </row>
    <row r="83" spans="2:27" ht="12.75" outlineLevel="1">
      <c r="B83" s="95" t="s">
        <v>103</v>
      </c>
      <c r="C83" s="49"/>
      <c r="D83" s="107"/>
      <c r="E83" s="51">
        <v>500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U83" s="46"/>
      <c r="V83" s="46"/>
      <c r="W83" s="46"/>
      <c r="X83" s="46"/>
      <c r="Y83" s="46"/>
      <c r="Z83" s="46"/>
      <c r="AA83" s="46"/>
    </row>
    <row r="84" spans="2:27" ht="12.75" outlineLevel="1">
      <c r="B84" s="46" t="s">
        <v>71</v>
      </c>
      <c r="D84" s="107"/>
      <c r="E84" s="47"/>
      <c r="F84" s="46"/>
      <c r="G84" s="46"/>
      <c r="H84" s="46"/>
      <c r="I84" s="46"/>
      <c r="J84" s="46"/>
      <c r="K84" s="46"/>
      <c r="L84" s="46"/>
      <c r="M84" s="46"/>
      <c r="N84" s="46"/>
      <c r="O84" s="46">
        <v>1000</v>
      </c>
      <c r="P84" s="46"/>
      <c r="Q84" s="46"/>
      <c r="R84" s="46"/>
      <c r="S84" s="46"/>
      <c r="U84" s="46"/>
      <c r="V84" s="46"/>
      <c r="W84" s="46"/>
      <c r="X84" s="46"/>
      <c r="Y84" s="46"/>
      <c r="Z84" s="46"/>
      <c r="AA84" s="46"/>
    </row>
    <row r="85" spans="5:27" ht="12.75">
      <c r="E85" s="5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U85" s="46"/>
      <c r="V85" s="46"/>
      <c r="W85" s="46"/>
      <c r="X85" s="46"/>
      <c r="Y85" s="46"/>
      <c r="Z85" s="46"/>
      <c r="AA85" s="46"/>
    </row>
    <row r="86" spans="5:27" ht="12.75">
      <c r="E86" s="51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U86" s="46"/>
      <c r="V86" s="46"/>
      <c r="W86" s="46"/>
      <c r="X86" s="46"/>
      <c r="Y86" s="46"/>
      <c r="Z86" s="46"/>
      <c r="AA86" s="46"/>
    </row>
    <row r="87" spans="5:27" ht="12.75">
      <c r="E87" s="51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U87" s="46"/>
      <c r="V87" s="46"/>
      <c r="W87" s="46"/>
      <c r="X87" s="46"/>
      <c r="Y87" s="46"/>
      <c r="Z87" s="46"/>
      <c r="AA87" s="46"/>
    </row>
    <row r="88" spans="5:27" ht="12.75">
      <c r="E88" s="51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U88" s="46"/>
      <c r="V88" s="46"/>
      <c r="W88" s="46"/>
      <c r="X88" s="46"/>
      <c r="Y88" s="46"/>
      <c r="Z88" s="46"/>
      <c r="AA88" s="46"/>
    </row>
    <row r="89" spans="5:27" ht="12.75">
      <c r="E89" s="51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U89" s="46"/>
      <c r="V89" s="46"/>
      <c r="W89" s="46"/>
      <c r="X89" s="46"/>
      <c r="Y89" s="46"/>
      <c r="Z89" s="46"/>
      <c r="AA89" s="46"/>
    </row>
    <row r="90" spans="5:27" ht="12.75">
      <c r="E90" s="51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U90" s="46"/>
      <c r="V90" s="46"/>
      <c r="W90" s="46"/>
      <c r="X90" s="46"/>
      <c r="Y90" s="46"/>
      <c r="Z90" s="46"/>
      <c r="AA90" s="46"/>
    </row>
    <row r="91" spans="5:27" ht="12.75">
      <c r="E91" s="51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U91" s="46"/>
      <c r="V91" s="46"/>
      <c r="W91" s="46"/>
      <c r="X91" s="46"/>
      <c r="Y91" s="46"/>
      <c r="Z91" s="46"/>
      <c r="AA91" s="46"/>
    </row>
    <row r="92" spans="5:27" ht="12.75">
      <c r="E92" s="51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U92" s="46"/>
      <c r="V92" s="46"/>
      <c r="W92" s="46"/>
      <c r="X92" s="46"/>
      <c r="Y92" s="46"/>
      <c r="Z92" s="46"/>
      <c r="AA92" s="46"/>
    </row>
    <row r="93" spans="5:27" ht="12.75">
      <c r="E93" s="51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U93" s="46"/>
      <c r="V93" s="46"/>
      <c r="W93" s="46"/>
      <c r="X93" s="46"/>
      <c r="Y93" s="46"/>
      <c r="Z93" s="46"/>
      <c r="AA93" s="46"/>
    </row>
    <row r="94" spans="5:27" ht="12.75">
      <c r="E94" s="51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U94" s="46"/>
      <c r="V94" s="46"/>
      <c r="W94" s="46"/>
      <c r="X94" s="46"/>
      <c r="Y94" s="46"/>
      <c r="Z94" s="46"/>
      <c r="AA94" s="46"/>
    </row>
    <row r="95" spans="5:27" ht="12.75">
      <c r="E95" s="51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U95" s="46"/>
      <c r="V95" s="46"/>
      <c r="W95" s="46"/>
      <c r="X95" s="46"/>
      <c r="Y95" s="46"/>
      <c r="Z95" s="46"/>
      <c r="AA95" s="46"/>
    </row>
    <row r="96" ht="12.75">
      <c r="E96" s="51"/>
    </row>
    <row r="97" ht="12.75">
      <c r="E97" s="51"/>
    </row>
    <row r="98" ht="12.75">
      <c r="E98" s="51"/>
    </row>
    <row r="99" ht="12.75">
      <c r="E99" s="51"/>
    </row>
    <row r="100" ht="12.75">
      <c r="E100" s="51"/>
    </row>
    <row r="101" ht="12.75">
      <c r="E101" s="51"/>
    </row>
    <row r="102" ht="12.75">
      <c r="E102" s="51"/>
    </row>
  </sheetData>
  <sheetProtection/>
  <mergeCells count="17">
    <mergeCell ref="A62:B62"/>
    <mergeCell ref="A66:B66"/>
    <mergeCell ref="E67:E68"/>
    <mergeCell ref="A71:B71"/>
    <mergeCell ref="D82:D84"/>
    <mergeCell ref="A37:B37"/>
    <mergeCell ref="A42:B42"/>
    <mergeCell ref="A45:B45"/>
    <mergeCell ref="A50:B50"/>
    <mergeCell ref="A53:B53"/>
    <mergeCell ref="A57:B57"/>
    <mergeCell ref="A1:C1"/>
    <mergeCell ref="A15:B15"/>
    <mergeCell ref="D16:D17"/>
    <mergeCell ref="A20:B20"/>
    <mergeCell ref="D21:D22"/>
    <mergeCell ref="A33:B3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Pernille Stadel</cp:lastModifiedBy>
  <dcterms:modified xsi:type="dcterms:W3CDTF">2013-03-28T16:32:03Z</dcterms:modified>
  <cp:category/>
  <cp:version/>
  <cp:contentType/>
  <cp:contentStatus/>
</cp:coreProperties>
</file>